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F\Commonwealth Fund\Communications Files - Documents\_Content\Issue Briefs\Baumgartner_ESI Firewall\"/>
    </mc:Choice>
  </mc:AlternateContent>
  <xr:revisionPtr revIDLastSave="2" documentId="8_{3C67169F-E26D-4C7C-A1E1-01C9AA9265BD}" xr6:coauthVersionLast="45" xr6:coauthVersionMax="45" xr10:uidLastSave="{649B8036-65A4-4CA6-B5C5-F892FE00080D}"/>
  <bookViews>
    <workbookView xWindow="30" yWindow="15" windowWidth="28770" windowHeight="15555" tabRatio="830" xr2:uid="{00000000-000D-0000-FFFF-FFFF00000000}"/>
  </bookViews>
  <sheets>
    <sheet name="Table 1 - Demographics, Impact" sheetId="43" r:id="rId1"/>
    <sheet name="Table 2 - State, Impact" sheetId="40" r:id="rId2"/>
  </sheets>
  <definedNames>
    <definedName name="DEMO">#REF!</definedName>
    <definedName name="NOCODCOST">#REF!</definedName>
    <definedName name="_xlnm.Print_Area" localSheetId="0">'Table 1 - Demographics, Impact'!$A$1:$B$17</definedName>
    <definedName name="_xlnm.Print_Area" localSheetId="1">'Table 2 - State, Impact'!$A$1:$A$56</definedName>
    <definedName name="UNINSURED">#REF!</definedName>
    <definedName name="USCADUL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43" l="1"/>
  <c r="R6" i="43" s="1"/>
  <c r="Q6" i="43" l="1"/>
  <c r="P9" i="43"/>
  <c r="P8" i="43"/>
  <c r="P7" i="43"/>
  <c r="Q7" i="43" s="1"/>
  <c r="R9" i="43" l="1"/>
  <c r="Q9" i="43"/>
  <c r="R8" i="43"/>
  <c r="Q8" i="43"/>
  <c r="P10" i="43"/>
  <c r="R7" i="43"/>
</calcChain>
</file>

<file path=xl/sharedStrings.xml><?xml version="1.0" encoding="utf-8"?>
<sst xmlns="http://schemas.openxmlformats.org/spreadsheetml/2006/main" count="82" uniqueCount="76">
  <si>
    <t>Black</t>
  </si>
  <si>
    <t>White</t>
  </si>
  <si>
    <t>Income</t>
  </si>
  <si>
    <t>TOTAL</t>
  </si>
  <si>
    <t>Alabama</t>
  </si>
  <si>
    <t>Other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</si>
  <si>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</si>
  <si>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</si>
  <si>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</si>
  <si>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</si>
  <si>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</si>
  <si>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</si>
  <si>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</si>
  <si>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</si>
  <si>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</si>
  <si>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</si>
  <si>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</si>
  <si>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</si>
  <si>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</si>
  <si>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</si>
  <si>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</si>
  <si>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</si>
  <si>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</si>
  <si>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</si>
  <si>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</si>
  <si>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</si>
  <si>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</si>
  <si>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</si>
  <si>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</si>
  <si>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</si>
  <si>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</si>
  <si>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</si>
  <si>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</si>
  <si>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</si>
  <si>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</si>
  <si>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</si>
  <si>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</si>
  <si>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</si>
  <si>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</si>
  <si>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</si>
  <si>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</si>
  <si>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</si>
  <si>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</si>
  <si>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</si>
  <si>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</si>
  <si>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</si>
  <si>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</si>
  <si>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</si>
  <si>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</si>
  <si>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</si>
  <si>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</si>
  <si>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</si>
  <si>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</si>
  <si>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</si>
  <si>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</si>
  <si>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</si>
  <si>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Race</t>
  </si>
  <si>
    <t>TOTAL U.S.</t>
  </si>
  <si>
    <t>Asian American</t>
  </si>
  <si>
    <t>Latino</t>
  </si>
  <si>
    <t>American Indian/Alaskan Native</t>
  </si>
  <si>
    <t>600%+ FPL</t>
  </si>
  <si>
    <t>Current 
subsidies</t>
  </si>
  <si>
    <t>Enhanced 
subsidies</t>
  </si>
  <si>
    <r>
      <t>0%</t>
    </r>
    <r>
      <rPr>
        <sz val="10"/>
        <rFont val="Calibri"/>
        <family val="2"/>
      </rPr>
      <t>–</t>
    </r>
    <r>
      <rPr>
        <sz val="10"/>
        <rFont val="Times New Roman"/>
        <family val="1"/>
      </rPr>
      <t>199% FPL</t>
    </r>
  </si>
  <si>
    <r>
      <t>200%</t>
    </r>
    <r>
      <rPr>
        <sz val="10"/>
        <rFont val="Calibri"/>
        <family val="2"/>
      </rPr>
      <t>–</t>
    </r>
    <r>
      <rPr>
        <sz val="10"/>
        <rFont val="Times New Roman"/>
        <family val="1"/>
      </rPr>
      <t>399% FPL</t>
    </r>
  </si>
  <si>
    <r>
      <t>400%</t>
    </r>
    <r>
      <rPr>
        <sz val="10"/>
        <rFont val="Calibri"/>
        <family val="2"/>
      </rPr>
      <t>–</t>
    </r>
    <r>
      <rPr>
        <sz val="10"/>
        <rFont val="Times New Roman"/>
        <family val="1"/>
      </rPr>
      <t>599% FPL</t>
    </r>
  </si>
  <si>
    <t>High 
premium burden</t>
  </si>
  <si>
    <t>Data: Analysis of Current Population Survey, Annual Social and Economic Supplement, Sept. 2019 and 2020 data releases.</t>
  </si>
  <si>
    <t>Table 1. Demographics and Estimated Policy Effects</t>
  </si>
  <si>
    <t>Table 2. Estimated Policy Effects, by State</t>
  </si>
  <si>
    <t>Percentage of people with employer coverage whose household could pay lower premiums through the marketplace</t>
  </si>
  <si>
    <t>Notes: FPL = federal poverty level. Population sample segments may not sum to 100% because of rounding. High premium burden is based on the estimated after-tax premium that a household pays; the household's reported premium contribution is discounted by an estimated effective marginal income plus payroll tax rate. Individuals with incomes below 138% FPL in states that have expanded Medicaid are excluded from the population base.</t>
  </si>
  <si>
    <t>Notes: High premium burden is based on the estimated after-tax premium that a household pays; the household's reported premium contribution is discounted by an estimated effective marginal income plus payroll tax rate. Individuals below 138% of the federal poverty level (FPL) in states that have expanded Medicaid are excluded from the population base.</t>
  </si>
  <si>
    <t>Analytic population sample</t>
  </si>
  <si>
    <t>&gt; 8.5% of household income spent on employer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</si>
</sst>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sz val="1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3" fillId="0" borderId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1" applyFont="1" applyFill="1" applyAlignment="1">
      <alignment horizontal="left" vertical="top" wrapText="1" indent="1"/>
    </xf>
    <xf numFmtId="0" fontId="4" fillId="0" borderId="0" xfId="1" applyFont="1" applyFill="1" applyBorder="1" applyAlignment="1">
      <alignment horizontal="center" wrapText="1"/>
    </xf>
    <xf numFmtId="0" fontId="7" fillId="0" borderId="0" xfId="1" applyFill="1"/>
    <xf numFmtId="0" fontId="5" fillId="0" borderId="0" xfId="1" applyFont="1" applyFill="1" applyBorder="1" applyAlignment="1">
      <alignment horizontal="center" wrapText="1"/>
    </xf>
    <xf numFmtId="2" fontId="7" fillId="0" borderId="0" xfId="1" applyNumberFormat="1" applyFill="1"/>
    <xf numFmtId="0" fontId="5" fillId="0" borderId="0" xfId="1" applyFont="1" applyFill="1"/>
    <xf numFmtId="0" fontId="10" fillId="0" borderId="0" xfId="1" applyFont="1" applyFill="1"/>
    <xf numFmtId="164" fontId="8" fillId="0" borderId="0" xfId="1" applyNumberFormat="1" applyFont="1" applyFill="1" applyAlignment="1">
      <alignment horizontal="center" vertical="top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horizontal="center" wrapText="1"/>
    </xf>
    <xf numFmtId="1" fontId="7" fillId="0" borderId="0" xfId="1" applyNumberFormat="1" applyFill="1"/>
    <xf numFmtId="0" fontId="6" fillId="0" borderId="1" xfId="1" applyFont="1" applyFill="1" applyBorder="1" applyAlignment="1">
      <alignment vertical="top" wrapText="1"/>
    </xf>
    <xf numFmtId="0" fontId="6" fillId="0" borderId="0" xfId="1" applyFont="1" applyFill="1" applyAlignment="1">
      <alignment vertical="top" wrapText="1"/>
    </xf>
    <xf numFmtId="3" fontId="5" fillId="0" borderId="0" xfId="1" applyNumberFormat="1" applyFont="1" applyFill="1"/>
    <xf numFmtId="3" fontId="8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left" vertical="top" wrapText="1" indent="2"/>
    </xf>
    <xf numFmtId="0" fontId="5" fillId="0" borderId="0" xfId="1" applyFont="1" applyFill="1" applyBorder="1" applyAlignment="1">
      <alignment horizontal="left" vertical="top" wrapText="1" indent="1"/>
    </xf>
    <xf numFmtId="165" fontId="6" fillId="0" borderId="0" xfId="1" applyNumberFormat="1" applyFont="1" applyFill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center" wrapText="1"/>
    </xf>
    <xf numFmtId="165" fontId="8" fillId="0" borderId="0" xfId="1" applyNumberFormat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wrapText="1"/>
    </xf>
    <xf numFmtId="0" fontId="9" fillId="0" borderId="6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11" xfId="1" applyFont="1" applyFill="1" applyBorder="1" applyAlignment="1">
      <alignment horizontal="center" vertical="center" wrapText="1"/>
    </xf>
    <xf numFmtId="9" fontId="6" fillId="0" borderId="1" xfId="1" applyNumberFormat="1" applyFont="1" applyFill="1" applyBorder="1" applyAlignment="1">
      <alignment horizontal="center" wrapText="1"/>
    </xf>
    <xf numFmtId="9" fontId="11" fillId="0" borderId="10" xfId="1" applyNumberFormat="1" applyFont="1" applyFill="1" applyBorder="1" applyAlignment="1">
      <alignment horizontal="center" vertical="top"/>
    </xf>
    <xf numFmtId="9" fontId="11" fillId="0" borderId="2" xfId="1" applyNumberFormat="1" applyFont="1" applyFill="1" applyBorder="1" applyAlignment="1">
      <alignment horizontal="center" vertical="top"/>
    </xf>
    <xf numFmtId="9" fontId="6" fillId="0" borderId="0" xfId="1" applyNumberFormat="1" applyFont="1" applyFill="1" applyBorder="1" applyAlignment="1">
      <alignment horizontal="center" wrapText="1"/>
    </xf>
    <xf numFmtId="9" fontId="8" fillId="0" borderId="0" xfId="1" applyNumberFormat="1" applyFont="1" applyFill="1" applyBorder="1" applyAlignment="1">
      <alignment horizontal="center" vertical="top"/>
    </xf>
    <xf numFmtId="9" fontId="8" fillId="0" borderId="5" xfId="1" applyNumberFormat="1" applyFont="1" applyFill="1" applyBorder="1" applyAlignment="1">
      <alignment horizontal="center" vertical="top"/>
    </xf>
    <xf numFmtId="9" fontId="8" fillId="0" borderId="3" xfId="1" applyNumberFormat="1" applyFont="1" applyFill="1" applyBorder="1" applyAlignment="1">
      <alignment horizontal="center" vertical="top"/>
    </xf>
    <xf numFmtId="9" fontId="5" fillId="0" borderId="0" xfId="1" applyNumberFormat="1" applyFont="1" applyFill="1" applyBorder="1" applyAlignment="1">
      <alignment horizontal="center" wrapText="1"/>
    </xf>
    <xf numFmtId="9" fontId="5" fillId="0" borderId="3" xfId="1" applyNumberFormat="1" applyFont="1" applyFill="1" applyBorder="1" applyAlignment="1">
      <alignment horizontal="center" wrapText="1"/>
    </xf>
    <xf numFmtId="9" fontId="5" fillId="0" borderId="5" xfId="1" applyNumberFormat="1" applyFont="1" applyFill="1" applyBorder="1" applyAlignment="1">
      <alignment horizontal="center" wrapText="1"/>
    </xf>
    <xf numFmtId="9" fontId="8" fillId="0" borderId="0" xfId="5" applyFont="1" applyFill="1" applyBorder="1" applyAlignment="1">
      <alignment horizontal="center" vertical="top"/>
    </xf>
    <xf numFmtId="9" fontId="8" fillId="0" borderId="5" xfId="5" applyFont="1" applyFill="1" applyBorder="1" applyAlignment="1">
      <alignment horizontal="center" vertical="top"/>
    </xf>
    <xf numFmtId="9" fontId="8" fillId="0" borderId="3" xfId="5" applyFont="1" applyFill="1" applyBorder="1" applyAlignment="1">
      <alignment horizontal="center" vertical="top"/>
    </xf>
    <xf numFmtId="9" fontId="5" fillId="0" borderId="0" xfId="5" applyFont="1" applyFill="1" applyBorder="1" applyAlignment="1">
      <alignment horizontal="center" wrapText="1"/>
    </xf>
    <xf numFmtId="9" fontId="5" fillId="0" borderId="3" xfId="5" applyFont="1" applyFill="1" applyBorder="1" applyAlignment="1">
      <alignment horizontal="center" wrapText="1"/>
    </xf>
    <xf numFmtId="9" fontId="5" fillId="0" borderId="5" xfId="5" applyFont="1" applyFill="1" applyBorder="1" applyAlignment="1">
      <alignment horizontal="center" wrapText="1"/>
    </xf>
    <xf numFmtId="9" fontId="5" fillId="0" borderId="0" xfId="5" applyFont="1" applyFill="1" applyAlignment="1">
      <alignment horizontal="center"/>
    </xf>
    <xf numFmtId="9" fontId="5" fillId="0" borderId="0" xfId="5" applyFont="1" applyFill="1"/>
    <xf numFmtId="9" fontId="7" fillId="0" borderId="0" xfId="5" applyFont="1" applyFill="1"/>
    <xf numFmtId="9" fontId="6" fillId="0" borderId="3" xfId="1" applyNumberFormat="1" applyFont="1" applyFill="1" applyBorder="1" applyAlignment="1">
      <alignment horizontal="center" wrapText="1"/>
    </xf>
    <xf numFmtId="9" fontId="6" fillId="0" borderId="5" xfId="1" applyNumberFormat="1" applyFont="1" applyFill="1" applyBorder="1" applyAlignment="1">
      <alignment horizontal="center" wrapText="1"/>
    </xf>
    <xf numFmtId="9" fontId="8" fillId="0" borderId="3" xfId="5" applyNumberFormat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vertical="top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3"/>
  <sheetViews>
    <sheetView tabSelected="1" zoomScaleNormal="100" zoomScaleSheetLayoutView="115" workbookViewId="0">
      <selection sqref="A1:H1"/>
    </sheetView>
  </sheetViews>
  <sheetFormatPr defaultColWidth="9.140625" defaultRowHeight="12.75" x14ac:dyDescent="0.2"/>
  <cols>
    <col min="1" max="1" width="29.28515625" style="3" customWidth="1"/>
    <col min="2" max="2" width="11.85546875" style="3" customWidth="1"/>
    <col min="3" max="3" width="1.42578125" style="3" customWidth="1"/>
    <col min="4" max="4" width="15.7109375" style="3" customWidth="1"/>
    <col min="5" max="5" width="1.42578125" style="3" customWidth="1"/>
    <col min="6" max="7" width="22.5703125" style="3" customWidth="1"/>
    <col min="8" max="8" width="1.42578125" style="3" customWidth="1"/>
    <col min="9" max="13" width="4.7109375" style="3" hidden="1" customWidth="1"/>
    <col min="14" max="14" width="3.5703125" style="3" hidden="1" customWidth="1"/>
    <col min="15" max="15" width="15.85546875" style="3" hidden="1" customWidth="1"/>
    <col min="16" max="16" width="14.42578125" style="3" hidden="1" customWidth="1"/>
    <col min="17" max="19" width="12.42578125" style="3" hidden="1" customWidth="1"/>
    <col min="20" max="27" width="9.140625" style="3" hidden="1" customWidth="1"/>
    <col min="28" max="28" width="6" style="3" hidden="1" customWidth="1"/>
    <col min="29" max="32" width="9.140625" style="3" hidden="1" customWidth="1"/>
    <col min="33" max="33" width="4.7109375" style="3" hidden="1" customWidth="1"/>
    <col min="34" max="35" width="9.140625" style="3" hidden="1" customWidth="1"/>
    <col min="36" max="36" width="2.42578125" style="3" hidden="1" customWidth="1"/>
    <col min="37" max="42" width="9.140625" style="3" hidden="1" customWidth="1"/>
    <col min="43" max="16384" width="9.140625" style="3"/>
  </cols>
  <sheetData>
    <row r="1" spans="1:18" ht="48" customHeight="1" thickBot="1" x14ac:dyDescent="0.35">
      <c r="A1" s="59" t="s">
        <v>69</v>
      </c>
      <c r="B1" s="59"/>
      <c r="C1" s="59"/>
      <c r="D1" s="59"/>
      <c r="E1" s="59"/>
      <c r="F1" s="59"/>
      <c r="G1" s="59"/>
      <c r="H1" s="59"/>
      <c r="I1" s="2"/>
      <c r="J1" s="2"/>
      <c r="K1" s="2"/>
      <c r="L1" s="2"/>
      <c r="M1" s="2"/>
      <c r="N1" s="2"/>
      <c r="O1" s="2"/>
    </row>
    <row r="2" spans="1:18" ht="42" customHeight="1" thickTop="1" x14ac:dyDescent="0.3">
      <c r="A2" s="23"/>
      <c r="B2" s="23"/>
      <c r="C2" s="23"/>
      <c r="D2" s="25" t="s">
        <v>67</v>
      </c>
      <c r="E2" s="26"/>
      <c r="F2" s="55" t="s">
        <v>71</v>
      </c>
      <c r="G2" s="56"/>
      <c r="H2" s="2"/>
      <c r="I2" s="2"/>
      <c r="J2" s="2"/>
      <c r="K2" s="2"/>
      <c r="L2" s="2"/>
      <c r="M2" s="2"/>
      <c r="N2" s="2"/>
      <c r="O2" s="2"/>
    </row>
    <row r="3" spans="1:18" ht="52.5" customHeight="1" x14ac:dyDescent="0.2">
      <c r="A3" s="4"/>
      <c r="B3" s="21" t="s">
        <v>74</v>
      </c>
      <c r="C3" s="21"/>
      <c r="D3" s="21" t="s">
        <v>75</v>
      </c>
      <c r="E3" s="24"/>
      <c r="F3" s="28" t="s">
        <v>62</v>
      </c>
      <c r="G3" s="30" t="s">
        <v>63</v>
      </c>
      <c r="H3" s="4"/>
      <c r="I3" s="4"/>
      <c r="J3" s="4"/>
      <c r="K3" s="4"/>
      <c r="L3" s="4"/>
      <c r="M3" s="4"/>
      <c r="N3" s="4"/>
      <c r="O3" s="4"/>
    </row>
    <row r="4" spans="1:18" x14ac:dyDescent="0.2">
      <c r="A4" s="12" t="s">
        <v>3</v>
      </c>
      <c r="B4" s="36">
        <v>1</v>
      </c>
      <c r="C4" s="18"/>
      <c r="D4" s="33">
        <v>5.8035019785165787E-2</v>
      </c>
      <c r="E4" s="22"/>
      <c r="F4" s="53">
        <v>6.039806455373764E-2</v>
      </c>
      <c r="G4" s="52">
        <v>0.13329212367534637</v>
      </c>
      <c r="H4" s="9"/>
      <c r="I4" s="9"/>
      <c r="J4" s="9"/>
      <c r="K4" s="9"/>
      <c r="L4" s="9"/>
      <c r="M4" s="9"/>
      <c r="N4" s="9"/>
      <c r="O4" s="9"/>
    </row>
    <row r="5" spans="1:18" x14ac:dyDescent="0.2">
      <c r="A5" s="13" t="s">
        <v>2</v>
      </c>
      <c r="B5" s="40"/>
      <c r="C5" s="19"/>
      <c r="D5" s="36"/>
      <c r="E5" s="18"/>
      <c r="F5" s="42"/>
      <c r="G5" s="41"/>
      <c r="H5" s="9"/>
      <c r="I5" s="9"/>
      <c r="J5" s="9"/>
      <c r="K5" s="9"/>
      <c r="L5" s="9"/>
      <c r="M5" s="9"/>
      <c r="N5" s="9"/>
      <c r="O5" s="9"/>
    </row>
    <row r="6" spans="1:18" x14ac:dyDescent="0.2">
      <c r="A6" s="1" t="s">
        <v>64</v>
      </c>
      <c r="B6" s="37">
        <v>8.2799999999999999E-2</v>
      </c>
      <c r="C6" s="20"/>
      <c r="D6" s="37">
        <v>0.25675266981124878</v>
      </c>
      <c r="E6" s="20"/>
      <c r="F6" s="38">
        <v>0.43545085191726685</v>
      </c>
      <c r="G6" s="39">
        <v>0.70621222257614136</v>
      </c>
      <c r="H6" s="9"/>
      <c r="I6" s="9"/>
      <c r="J6" s="9"/>
      <c r="K6" s="9"/>
      <c r="L6" s="9"/>
      <c r="M6" s="9"/>
      <c r="O6" s="9">
        <v>8.2500000000000004E-2</v>
      </c>
      <c r="P6" s="3">
        <f>O6*O10</f>
        <v>10656673.665000001</v>
      </c>
      <c r="Q6" s="3">
        <f>D6*P6</f>
        <v>2736129.4147959757</v>
      </c>
      <c r="R6" s="3">
        <f>G6*P6</f>
        <v>7525873.194228285</v>
      </c>
    </row>
    <row r="7" spans="1:18" x14ac:dyDescent="0.2">
      <c r="A7" s="1" t="s">
        <v>65</v>
      </c>
      <c r="B7" s="37">
        <v>0.28760000000000002</v>
      </c>
      <c r="C7" s="20"/>
      <c r="D7" s="37">
        <v>8.7197810411453247E-2</v>
      </c>
      <c r="E7" s="20"/>
      <c r="F7" s="38">
        <v>8.4626346826553345E-2</v>
      </c>
      <c r="G7" s="39">
        <v>0.21945185959339142</v>
      </c>
      <c r="H7" s="9"/>
      <c r="I7" s="9"/>
      <c r="J7" s="9"/>
      <c r="K7" s="9"/>
      <c r="L7" s="9"/>
      <c r="M7" s="9"/>
      <c r="N7" s="9"/>
      <c r="O7" s="9">
        <v>0.29160000000000003</v>
      </c>
      <c r="P7" s="3">
        <f>O7*O10</f>
        <v>37666497.463200003</v>
      </c>
      <c r="Q7" s="3">
        <f>D7*P7</f>
        <v>3284436.1046595983</v>
      </c>
      <c r="R7" s="3">
        <f t="shared" ref="R7:R9" si="0">G7*P7</f>
        <v>8265982.9126690011</v>
      </c>
    </row>
    <row r="8" spans="1:18" x14ac:dyDescent="0.2">
      <c r="A8" s="1" t="s">
        <v>66</v>
      </c>
      <c r="B8" s="37">
        <v>0.254</v>
      </c>
      <c r="C8" s="20"/>
      <c r="D8" s="37">
        <v>3.2176550477743149E-2</v>
      </c>
      <c r="E8" s="20"/>
      <c r="F8" s="38">
        <v>0</v>
      </c>
      <c r="G8" s="39">
        <v>3.2176550477743149E-2</v>
      </c>
      <c r="H8" s="9"/>
      <c r="I8" s="9"/>
      <c r="J8" s="9"/>
      <c r="K8" s="9"/>
      <c r="L8" s="9"/>
      <c r="M8" s="9"/>
      <c r="N8" s="9"/>
      <c r="O8" s="9">
        <v>0.25679999999999997</v>
      </c>
      <c r="P8" s="3">
        <f>O8*O10</f>
        <v>33171318.753599998</v>
      </c>
      <c r="Q8" s="3">
        <f>D8*P8</f>
        <v>1067338.6122885183</v>
      </c>
      <c r="R8" s="3">
        <f t="shared" si="0"/>
        <v>1067338.6122885183</v>
      </c>
    </row>
    <row r="9" spans="1:18" x14ac:dyDescent="0.2">
      <c r="A9" s="1" t="s">
        <v>61</v>
      </c>
      <c r="B9" s="40">
        <v>0.3755</v>
      </c>
      <c r="C9" s="19"/>
      <c r="D9" s="40">
        <v>9.3746157363057137E-3</v>
      </c>
      <c r="E9" s="19"/>
      <c r="F9" s="42">
        <v>0</v>
      </c>
      <c r="G9" s="41">
        <v>9.3746157363057137E-3</v>
      </c>
      <c r="H9" s="9"/>
      <c r="I9" s="9"/>
      <c r="J9" s="9"/>
      <c r="K9" s="9"/>
      <c r="L9" s="9"/>
      <c r="M9" s="9"/>
      <c r="N9" s="9"/>
      <c r="O9" s="9">
        <v>0.36909999999999998</v>
      </c>
      <c r="P9" s="3">
        <f>O9*O10</f>
        <v>47677312.118199997</v>
      </c>
      <c r="Q9" s="3">
        <f>D9*P9</f>
        <v>446956.4804480368</v>
      </c>
      <c r="R9" s="3">
        <f t="shared" si="0"/>
        <v>446956.4804480368</v>
      </c>
    </row>
    <row r="10" spans="1:18" x14ac:dyDescent="0.2">
      <c r="A10" s="13" t="s">
        <v>56</v>
      </c>
      <c r="B10" s="40"/>
      <c r="C10" s="19"/>
      <c r="D10" s="40"/>
      <c r="E10" s="19"/>
      <c r="F10" s="42"/>
      <c r="G10" s="41"/>
      <c r="H10" s="10"/>
      <c r="I10" s="10"/>
      <c r="J10" s="10"/>
      <c r="K10" s="10"/>
      <c r="L10" s="10"/>
      <c r="M10" s="10"/>
      <c r="N10" s="10"/>
      <c r="O10" s="10">
        <v>129171802</v>
      </c>
      <c r="P10" s="3">
        <f>SUM(P6:P9)</f>
        <v>129171802</v>
      </c>
    </row>
    <row r="11" spans="1:18" x14ac:dyDescent="0.2">
      <c r="A11" s="1" t="s">
        <v>1</v>
      </c>
      <c r="B11" s="40">
        <v>0.65690000000000004</v>
      </c>
      <c r="C11" s="19"/>
      <c r="D11" s="40">
        <v>5.2556373178958893E-2</v>
      </c>
      <c r="E11" s="19"/>
      <c r="F11" s="42">
        <v>5.0059854984283447E-2</v>
      </c>
      <c r="G11" s="41">
        <v>0.11263143271207809</v>
      </c>
      <c r="H11" s="10"/>
      <c r="I11" s="10"/>
      <c r="J11" s="10"/>
      <c r="K11" s="10"/>
      <c r="L11" s="10"/>
      <c r="M11" s="10"/>
      <c r="N11" s="10"/>
      <c r="O11" s="10"/>
    </row>
    <row r="12" spans="1:18" x14ac:dyDescent="0.2">
      <c r="A12" s="1" t="s">
        <v>0</v>
      </c>
      <c r="B12" s="37">
        <v>0.10340000000000001</v>
      </c>
      <c r="C12" s="20"/>
      <c r="D12" s="37">
        <v>8.0056898295879364E-2</v>
      </c>
      <c r="E12" s="20"/>
      <c r="F12" s="38">
        <v>9.8226204514503479E-2</v>
      </c>
      <c r="G12" s="39">
        <v>0.19529986381530762</v>
      </c>
      <c r="H12" s="10"/>
      <c r="I12" s="10"/>
      <c r="J12" s="10"/>
      <c r="K12" s="10"/>
      <c r="L12" s="10"/>
      <c r="M12" s="10"/>
      <c r="N12" s="10"/>
      <c r="O12" s="10"/>
    </row>
    <row r="13" spans="1:18" x14ac:dyDescent="0.2">
      <c r="A13" s="1" t="s">
        <v>59</v>
      </c>
      <c r="B13" s="37">
        <v>0.13969999999999999</v>
      </c>
      <c r="C13" s="20"/>
      <c r="D13" s="37">
        <v>7.5427450239658356E-2</v>
      </c>
      <c r="E13" s="20"/>
      <c r="F13" s="38">
        <v>9.2111207544803619E-2</v>
      </c>
      <c r="G13" s="39">
        <v>0.20238730311393738</v>
      </c>
      <c r="H13" s="10"/>
      <c r="I13" s="10"/>
      <c r="J13" s="10"/>
      <c r="K13" s="10"/>
      <c r="L13" s="10"/>
      <c r="M13" s="10"/>
      <c r="N13" s="10"/>
      <c r="O13" s="10"/>
    </row>
    <row r="14" spans="1:18" x14ac:dyDescent="0.2">
      <c r="A14" s="1" t="s">
        <v>58</v>
      </c>
      <c r="B14" s="37">
        <v>6.9800000000000001E-2</v>
      </c>
      <c r="C14" s="20"/>
      <c r="D14" s="37">
        <v>3.5567604005336761E-2</v>
      </c>
      <c r="E14" s="20"/>
      <c r="F14" s="38">
        <v>3.182535246014595E-2</v>
      </c>
      <c r="G14" s="39">
        <v>8.1859156489372253E-2</v>
      </c>
      <c r="H14" s="10"/>
      <c r="I14" s="10"/>
      <c r="J14" s="10"/>
      <c r="K14" s="10"/>
      <c r="L14" s="10"/>
      <c r="M14" s="10"/>
      <c r="N14" s="10"/>
      <c r="O14" s="10"/>
    </row>
    <row r="15" spans="1:18" x14ac:dyDescent="0.2">
      <c r="A15" s="1" t="s">
        <v>60</v>
      </c>
      <c r="B15" s="37">
        <v>5.3E-3</v>
      </c>
      <c r="C15" s="20"/>
      <c r="D15" s="37">
        <v>9.4544529914855957E-2</v>
      </c>
      <c r="E15" s="20"/>
      <c r="F15" s="42">
        <v>0.10394194722175598</v>
      </c>
      <c r="G15" s="39">
        <v>0.21066731214523315</v>
      </c>
      <c r="H15" s="10"/>
      <c r="I15" s="10"/>
      <c r="J15" s="10"/>
      <c r="K15" s="10"/>
      <c r="L15" s="10"/>
      <c r="M15" s="10"/>
      <c r="N15" s="10"/>
      <c r="O15" s="10"/>
    </row>
    <row r="16" spans="1:18" x14ac:dyDescent="0.2">
      <c r="A16" s="1" t="s">
        <v>5</v>
      </c>
      <c r="B16" s="40">
        <v>2.5100000000000001E-2</v>
      </c>
      <c r="C16" s="19"/>
      <c r="D16" s="40">
        <v>6.8676404654979706E-2</v>
      </c>
      <c r="E16" s="19"/>
      <c r="F16" s="42">
        <v>6.8902634084224701E-2</v>
      </c>
      <c r="G16" s="41">
        <v>0.16076090931892395</v>
      </c>
      <c r="H16" s="10"/>
      <c r="I16" s="10"/>
      <c r="J16" s="10"/>
      <c r="K16" s="10"/>
      <c r="L16" s="10"/>
      <c r="M16" s="10"/>
      <c r="N16" s="10"/>
      <c r="O16" s="10"/>
    </row>
    <row r="17" spans="1:42" x14ac:dyDescent="0.2">
      <c r="A17" s="16"/>
      <c r="B17" s="15"/>
      <c r="C17" s="15"/>
      <c r="D17" s="15"/>
      <c r="E17" s="15"/>
      <c r="F17" s="15"/>
      <c r="G17" s="15"/>
      <c r="H17" s="10"/>
      <c r="I17" s="10"/>
      <c r="J17" s="10"/>
      <c r="K17" s="10"/>
      <c r="L17" s="10"/>
      <c r="M17" s="10"/>
      <c r="N17" s="10"/>
      <c r="O17" s="10"/>
    </row>
    <row r="18" spans="1:42" ht="55.5" customHeight="1" x14ac:dyDescent="0.2">
      <c r="A18" s="57" t="s">
        <v>72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</row>
    <row r="19" spans="1:42" x14ac:dyDescent="0.2">
      <c r="A19" s="58" t="s">
        <v>68</v>
      </c>
      <c r="B19" s="58"/>
      <c r="C19" s="58"/>
      <c r="D19" s="58"/>
      <c r="E19" s="58"/>
      <c r="F19" s="58"/>
      <c r="G19" s="58"/>
      <c r="H19" s="58"/>
      <c r="I19" s="6"/>
      <c r="J19" s="6"/>
      <c r="K19" s="6"/>
      <c r="L19" s="6"/>
      <c r="M19" s="6"/>
      <c r="N19" s="6"/>
      <c r="O19" s="6"/>
    </row>
    <row r="20" spans="1:42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42" x14ac:dyDescent="0.2">
      <c r="A21" s="6"/>
      <c r="B21" s="14"/>
      <c r="C21" s="14"/>
      <c r="D21" s="14"/>
      <c r="E21" s="14"/>
      <c r="F21" s="14"/>
      <c r="G21" s="14"/>
      <c r="H21" s="6"/>
      <c r="I21" s="6"/>
      <c r="J21" s="6"/>
      <c r="K21" s="6"/>
      <c r="L21" s="6"/>
      <c r="M21" s="6"/>
      <c r="N21" s="6"/>
      <c r="O21" s="6"/>
    </row>
    <row r="22" spans="1:42" x14ac:dyDescent="0.2">
      <c r="A22" s="6"/>
      <c r="B22" s="14"/>
      <c r="C22" s="14"/>
      <c r="D22" s="14"/>
      <c r="E22" s="14"/>
      <c r="F22" s="14"/>
      <c r="G22" s="6"/>
      <c r="I22" s="6"/>
      <c r="J22" s="6"/>
      <c r="K22" s="6"/>
      <c r="L22" s="6"/>
      <c r="M22" s="6"/>
      <c r="N22" s="6"/>
      <c r="O22" s="6"/>
    </row>
    <row r="23" spans="1:42" x14ac:dyDescent="0.2">
      <c r="A23" s="6"/>
      <c r="B23" s="6"/>
      <c r="C23" s="6"/>
      <c r="D23" s="6"/>
      <c r="E23" s="6"/>
      <c r="F23" s="6"/>
      <c r="G23" s="6"/>
      <c r="I23" s="6"/>
      <c r="J23" s="6"/>
      <c r="K23" s="6"/>
      <c r="L23" s="6"/>
      <c r="M23" s="6"/>
      <c r="N23" s="6"/>
      <c r="O23" s="6"/>
    </row>
  </sheetData>
  <mergeCells count="4">
    <mergeCell ref="F2:G2"/>
    <mergeCell ref="A18:AP18"/>
    <mergeCell ref="A19:H19"/>
    <mergeCell ref="A1:H1"/>
  </mergeCells>
  <pageMargins left="0.75" right="0.75" top="1" bottom="1" header="0.5" footer="0.5"/>
  <pageSetup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H63"/>
  <sheetViews>
    <sheetView zoomScaleNormal="100" zoomScaleSheetLayoutView="115" workbookViewId="0">
      <selection activeCell="AH7" sqref="AH7"/>
    </sheetView>
  </sheetViews>
  <sheetFormatPr defaultColWidth="9.140625" defaultRowHeight="12.75" x14ac:dyDescent="0.2"/>
  <cols>
    <col min="1" max="1" width="32" style="3" customWidth="1"/>
    <col min="2" max="2" width="15.7109375" style="6" customWidth="1"/>
    <col min="3" max="3" width="1.42578125" style="3" customWidth="1"/>
    <col min="4" max="5" width="22.5703125" style="3" customWidth="1"/>
    <col min="6" max="6" width="0.5703125" style="3" customWidth="1"/>
    <col min="7" max="14" width="4.7109375" style="3" hidden="1" customWidth="1"/>
    <col min="15" max="29" width="9.140625" style="3" hidden="1" customWidth="1"/>
    <col min="30" max="30" width="0.140625" style="3" customWidth="1"/>
    <col min="31" max="31" width="9.140625" style="3" hidden="1" customWidth="1"/>
    <col min="32" max="16384" width="9.140625" style="3"/>
  </cols>
  <sheetData>
    <row r="1" spans="1:242" ht="48" customHeight="1" thickBot="1" x14ac:dyDescent="0.35">
      <c r="A1" s="60" t="s">
        <v>70</v>
      </c>
      <c r="B1" s="60"/>
      <c r="C1" s="60"/>
      <c r="D1" s="60"/>
      <c r="E1" s="60"/>
      <c r="F1" s="60"/>
      <c r="G1" s="2"/>
      <c r="H1" s="2"/>
      <c r="I1" s="2"/>
      <c r="J1" s="2"/>
      <c r="K1" s="2"/>
      <c r="L1" s="2"/>
      <c r="M1" s="2"/>
      <c r="N1" s="2"/>
    </row>
    <row r="2" spans="1:242" ht="42" customHeight="1" thickTop="1" x14ac:dyDescent="0.3">
      <c r="A2" s="29"/>
      <c r="B2" s="27" t="s">
        <v>67</v>
      </c>
      <c r="C2" s="27"/>
      <c r="D2" s="55" t="s">
        <v>71</v>
      </c>
      <c r="E2" s="56"/>
      <c r="F2" s="2"/>
      <c r="G2" s="2"/>
      <c r="H2" s="2"/>
      <c r="I2" s="2"/>
      <c r="J2" s="2"/>
      <c r="K2" s="2"/>
      <c r="L2" s="2"/>
      <c r="M2" s="2"/>
      <c r="N2" s="2"/>
    </row>
    <row r="3" spans="1:242" ht="51" customHeight="1" x14ac:dyDescent="0.2">
      <c r="A3" s="31"/>
      <c r="B3" s="21" t="s">
        <v>75</v>
      </c>
      <c r="C3" s="21"/>
      <c r="D3" s="32" t="s">
        <v>62</v>
      </c>
      <c r="E3" s="30" t="s">
        <v>63</v>
      </c>
      <c r="F3" s="4"/>
      <c r="G3" s="4"/>
      <c r="H3" s="4"/>
      <c r="I3" s="4"/>
      <c r="J3" s="4"/>
      <c r="K3" s="4"/>
      <c r="L3" s="4"/>
      <c r="M3" s="4"/>
      <c r="N3" s="4"/>
    </row>
    <row r="4" spans="1:242" x14ac:dyDescent="0.2">
      <c r="A4" s="12" t="s">
        <v>57</v>
      </c>
      <c r="B4" s="33">
        <v>5.8035019785165787E-2</v>
      </c>
      <c r="C4" s="33"/>
      <c r="D4" s="34">
        <v>6.039806455373764E-2</v>
      </c>
      <c r="E4" s="35">
        <v>0.13329212367534637</v>
      </c>
      <c r="F4" s="8"/>
      <c r="G4" s="8"/>
      <c r="H4" s="8"/>
      <c r="I4" s="8"/>
      <c r="J4" s="8"/>
      <c r="K4" s="8"/>
      <c r="L4" s="8"/>
      <c r="M4" s="8"/>
      <c r="N4" s="8"/>
      <c r="P4" s="11"/>
    </row>
    <row r="5" spans="1:242" x14ac:dyDescent="0.2">
      <c r="A5" s="1" t="s">
        <v>4</v>
      </c>
      <c r="B5" s="43">
        <v>6.6840752959251404E-2</v>
      </c>
      <c r="C5" s="43"/>
      <c r="D5" s="44">
        <v>9.2305727303028107E-2</v>
      </c>
      <c r="E5" s="45">
        <v>0.19636599719524384</v>
      </c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x14ac:dyDescent="0.2">
      <c r="A6" s="1" t="s">
        <v>6</v>
      </c>
      <c r="B6" s="43">
        <v>3.9286136627197203E-2</v>
      </c>
      <c r="C6" s="43"/>
      <c r="D6" s="44">
        <v>4.1780274361371994E-2</v>
      </c>
      <c r="E6" s="45">
        <v>0.11831878870725632</v>
      </c>
      <c r="F6" s="10"/>
      <c r="G6" s="10"/>
      <c r="H6" s="10"/>
      <c r="I6" s="10"/>
      <c r="J6" s="10"/>
      <c r="K6" s="10"/>
      <c r="L6" s="10"/>
      <c r="M6" s="10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</row>
    <row r="7" spans="1:242" x14ac:dyDescent="0.2">
      <c r="A7" s="1" t="s">
        <v>7</v>
      </c>
      <c r="B7" s="43">
        <v>4.7274108976125717E-2</v>
      </c>
      <c r="C7" s="43"/>
      <c r="D7" s="44">
        <v>4.5492906123399734E-2</v>
      </c>
      <c r="E7" s="45">
        <v>0.11484157294034958</v>
      </c>
      <c r="F7" s="10"/>
      <c r="G7" s="10"/>
      <c r="H7" s="10"/>
      <c r="I7" s="10"/>
      <c r="J7" s="10"/>
      <c r="K7" s="10"/>
      <c r="L7" s="10"/>
      <c r="M7" s="10"/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</row>
    <row r="8" spans="1:242" x14ac:dyDescent="0.2">
      <c r="A8" s="1" t="s">
        <v>8</v>
      </c>
      <c r="B8" s="46">
        <v>5.4713744670152664E-2</v>
      </c>
      <c r="C8" s="46"/>
      <c r="D8" s="44">
        <v>7.1647591888904572E-2</v>
      </c>
      <c r="E8" s="47">
        <v>0.1444685161113739</v>
      </c>
      <c r="F8" s="10"/>
      <c r="G8" s="10"/>
      <c r="H8" s="10"/>
      <c r="I8" s="10"/>
      <c r="J8" s="10"/>
      <c r="K8" s="10"/>
      <c r="L8" s="10"/>
      <c r="M8" s="10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</row>
    <row r="9" spans="1:242" x14ac:dyDescent="0.2">
      <c r="A9" s="1" t="s">
        <v>9</v>
      </c>
      <c r="B9" s="46">
        <v>4.3132331222295761E-2</v>
      </c>
      <c r="C9" s="46"/>
      <c r="D9" s="48">
        <v>4.4351514428853989E-2</v>
      </c>
      <c r="E9" s="47">
        <v>0.11089640855789185</v>
      </c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</row>
    <row r="10" spans="1:242" x14ac:dyDescent="0.2">
      <c r="A10" s="1" t="s">
        <v>10</v>
      </c>
      <c r="B10" s="46">
        <v>6.9350756704807281E-2</v>
      </c>
      <c r="C10" s="46"/>
      <c r="D10" s="48">
        <v>5.8667626231908798E-2</v>
      </c>
      <c r="E10" s="47">
        <v>0.1103881299495697</v>
      </c>
      <c r="F10" s="10"/>
      <c r="G10" s="10"/>
      <c r="H10" s="10"/>
      <c r="I10" s="10"/>
      <c r="J10" s="10"/>
      <c r="K10" s="10"/>
      <c r="L10" s="10"/>
      <c r="M10" s="10"/>
      <c r="N10" s="10"/>
    </row>
    <row r="11" spans="1:242" x14ac:dyDescent="0.2">
      <c r="A11" s="1" t="s">
        <v>11</v>
      </c>
      <c r="B11" s="43">
        <v>5.1030460745096207E-2</v>
      </c>
      <c r="C11" s="43"/>
      <c r="D11" s="48">
        <v>4.11418117582798E-2</v>
      </c>
      <c r="E11" s="47">
        <v>9.5598489046096802E-2</v>
      </c>
      <c r="F11" s="10"/>
      <c r="G11" s="10"/>
      <c r="H11" s="10"/>
      <c r="I11" s="10"/>
      <c r="J11" s="10"/>
      <c r="K11" s="10"/>
      <c r="L11" s="10"/>
      <c r="M11" s="10"/>
      <c r="N11" s="10"/>
    </row>
    <row r="12" spans="1:242" x14ac:dyDescent="0.2">
      <c r="A12" s="1" t="s">
        <v>12</v>
      </c>
      <c r="B12" s="43">
        <v>8.6204946041107178E-2</v>
      </c>
      <c r="C12" s="43"/>
      <c r="D12" s="48">
        <v>6.0726139694452286E-2</v>
      </c>
      <c r="E12" s="45">
        <v>0.16256970167160034</v>
      </c>
      <c r="F12" s="10"/>
      <c r="G12" s="10"/>
      <c r="H12" s="10"/>
      <c r="I12" s="10"/>
      <c r="J12" s="10"/>
      <c r="K12" s="10"/>
      <c r="L12" s="10"/>
      <c r="M12" s="10"/>
      <c r="N12" s="10"/>
    </row>
    <row r="13" spans="1:242" x14ac:dyDescent="0.2">
      <c r="A13" s="1" t="s">
        <v>13</v>
      </c>
      <c r="B13" s="43">
        <v>2.2667953744530678E-2</v>
      </c>
      <c r="C13" s="43"/>
      <c r="D13" s="44">
        <v>2.1003682166337967E-2</v>
      </c>
      <c r="E13" s="54">
        <v>5.495111271739006E-2</v>
      </c>
      <c r="F13" s="10"/>
      <c r="G13" s="10"/>
      <c r="H13" s="10"/>
      <c r="I13" s="10"/>
      <c r="J13" s="10"/>
      <c r="K13" s="10"/>
      <c r="L13" s="10"/>
      <c r="M13" s="10"/>
      <c r="N13" s="10"/>
    </row>
    <row r="14" spans="1:242" x14ac:dyDescent="0.2">
      <c r="A14" s="1" t="s">
        <v>14</v>
      </c>
      <c r="B14" s="46">
        <v>6.9387704133987427E-2</v>
      </c>
      <c r="C14" s="46"/>
      <c r="D14" s="44">
        <v>7.3945328593254089E-2</v>
      </c>
      <c r="E14" s="45">
        <v>0.15923117101192474</v>
      </c>
      <c r="F14" s="10"/>
      <c r="G14" s="10"/>
      <c r="H14" s="10"/>
      <c r="I14" s="10"/>
      <c r="J14" s="10"/>
      <c r="K14" s="10"/>
      <c r="L14" s="10"/>
      <c r="M14" s="10"/>
      <c r="N14" s="10"/>
    </row>
    <row r="15" spans="1:242" x14ac:dyDescent="0.2">
      <c r="A15" s="1" t="s">
        <v>15</v>
      </c>
      <c r="B15" s="43">
        <v>7.5835660099983215E-2</v>
      </c>
      <c r="C15" s="43"/>
      <c r="D15" s="44">
        <v>9.3339301645755698E-2</v>
      </c>
      <c r="E15" s="47">
        <v>0.18898160755634308</v>
      </c>
      <c r="F15" s="10"/>
      <c r="G15" s="10"/>
      <c r="H15" s="10"/>
      <c r="I15" s="10"/>
      <c r="J15" s="10"/>
      <c r="K15" s="10"/>
      <c r="L15" s="10"/>
      <c r="M15" s="10"/>
      <c r="N15" s="10"/>
    </row>
    <row r="16" spans="1:242" x14ac:dyDescent="0.2">
      <c r="A16" s="17" t="s">
        <v>16</v>
      </c>
      <c r="B16" s="46">
        <v>2.3964272812008858E-2</v>
      </c>
      <c r="C16" s="46"/>
      <c r="D16" s="48">
        <v>2.9252743348479271E-2</v>
      </c>
      <c r="E16" s="45">
        <v>7.9568497836589813E-2</v>
      </c>
      <c r="F16" s="10"/>
      <c r="G16" s="10"/>
      <c r="H16" s="10"/>
      <c r="I16" s="10"/>
      <c r="J16" s="10"/>
      <c r="K16" s="10"/>
      <c r="L16" s="10"/>
      <c r="M16" s="10"/>
      <c r="N16" s="10"/>
    </row>
    <row r="17" spans="1:200" x14ac:dyDescent="0.2">
      <c r="A17" s="1" t="s">
        <v>17</v>
      </c>
      <c r="B17" s="46">
        <v>4.0757454931735992E-2</v>
      </c>
      <c r="C17" s="46"/>
      <c r="D17" s="44">
        <v>5.3958941251039505E-2</v>
      </c>
      <c r="E17" s="47">
        <v>0.1464228630065918</v>
      </c>
      <c r="F17" s="10"/>
      <c r="G17" s="10"/>
      <c r="H17" s="10"/>
      <c r="I17" s="10"/>
      <c r="J17" s="10"/>
      <c r="K17" s="10"/>
      <c r="L17" s="10"/>
      <c r="M17" s="10"/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</row>
    <row r="18" spans="1:200" x14ac:dyDescent="0.2">
      <c r="A18" s="1" t="s">
        <v>18</v>
      </c>
      <c r="B18" s="49">
        <v>5.0818927586078644E-2</v>
      </c>
      <c r="C18" s="50"/>
      <c r="D18" s="48">
        <v>5.1543671637773514E-2</v>
      </c>
      <c r="E18" s="47">
        <v>0.11956872045993805</v>
      </c>
      <c r="F18" s="10"/>
      <c r="G18" s="10"/>
      <c r="H18" s="10"/>
      <c r="I18" s="10"/>
      <c r="J18" s="10"/>
      <c r="K18" s="10"/>
      <c r="L18" s="10"/>
      <c r="M18" s="10"/>
      <c r="N18" s="10"/>
    </row>
    <row r="19" spans="1:200" x14ac:dyDescent="0.2">
      <c r="A19" s="1" t="s">
        <v>19</v>
      </c>
      <c r="B19" s="49">
        <v>6.1675269156694412E-2</v>
      </c>
      <c r="C19" s="50"/>
      <c r="D19" s="48">
        <v>6.2699660658836365E-2</v>
      </c>
      <c r="E19" s="47">
        <v>0.15804961323738098</v>
      </c>
      <c r="F19" s="10"/>
      <c r="G19" s="10"/>
      <c r="H19" s="10"/>
      <c r="I19" s="10"/>
      <c r="J19" s="10"/>
      <c r="K19" s="10"/>
      <c r="L19" s="10"/>
      <c r="M19" s="10"/>
      <c r="N19" s="10"/>
    </row>
    <row r="20" spans="1:200" x14ac:dyDescent="0.2">
      <c r="A20" s="1" t="s">
        <v>20</v>
      </c>
      <c r="B20" s="49">
        <v>6.2526091933250427E-2</v>
      </c>
      <c r="C20" s="50"/>
      <c r="D20" s="48">
        <v>5.6124750524759293E-2</v>
      </c>
      <c r="E20" s="45">
        <v>0.13313576579093933</v>
      </c>
      <c r="F20" s="10"/>
      <c r="G20" s="10"/>
      <c r="H20" s="10"/>
      <c r="I20" s="10"/>
      <c r="J20" s="10"/>
      <c r="K20" s="10"/>
      <c r="L20" s="10"/>
      <c r="M20" s="10"/>
      <c r="N20" s="10"/>
    </row>
    <row r="21" spans="1:200" x14ac:dyDescent="0.2">
      <c r="A21" s="1" t="s">
        <v>21</v>
      </c>
      <c r="B21" s="49">
        <v>6.0455650091171265E-2</v>
      </c>
      <c r="C21" s="50"/>
      <c r="D21" s="44">
        <v>7.7311918139457703E-2</v>
      </c>
      <c r="E21" s="45">
        <v>0.18686635792255402</v>
      </c>
      <c r="F21" s="10"/>
      <c r="G21" s="10"/>
      <c r="H21" s="10"/>
      <c r="I21" s="10"/>
      <c r="J21" s="10"/>
      <c r="K21" s="10"/>
      <c r="L21" s="10"/>
      <c r="M21" s="10"/>
      <c r="N21" s="10"/>
    </row>
    <row r="22" spans="1:200" x14ac:dyDescent="0.2">
      <c r="A22" s="1" t="s">
        <v>22</v>
      </c>
      <c r="B22" s="49">
        <v>4.030875489115715E-2</v>
      </c>
      <c r="C22" s="50"/>
      <c r="D22" s="44">
        <v>3.2378688454627991E-2</v>
      </c>
      <c r="E22" s="45">
        <v>9.7112506628036499E-2</v>
      </c>
      <c r="F22" s="10"/>
      <c r="G22" s="10"/>
      <c r="H22" s="10"/>
      <c r="I22" s="10"/>
      <c r="J22" s="10"/>
      <c r="K22" s="10"/>
      <c r="L22" s="10"/>
      <c r="M22" s="10"/>
      <c r="N22" s="10"/>
    </row>
    <row r="23" spans="1:200" x14ac:dyDescent="0.2">
      <c r="A23" s="1" t="s">
        <v>23</v>
      </c>
      <c r="B23" s="49">
        <v>5.774432048201561E-2</v>
      </c>
      <c r="C23" s="51"/>
      <c r="D23" s="44">
        <v>5.5083189159631729E-2</v>
      </c>
      <c r="E23" s="47">
        <v>0.14111049473285675</v>
      </c>
      <c r="F23" s="10"/>
      <c r="G23" s="10"/>
      <c r="H23" s="10"/>
      <c r="I23" s="10"/>
      <c r="J23" s="10"/>
      <c r="K23" s="10"/>
      <c r="L23" s="10"/>
      <c r="M23" s="10"/>
      <c r="N23" s="10"/>
    </row>
    <row r="24" spans="1:200" x14ac:dyDescent="0.2">
      <c r="A24" s="17" t="s">
        <v>24</v>
      </c>
      <c r="B24" s="49">
        <v>5.4285347461700439E-2</v>
      </c>
      <c r="C24" s="51"/>
      <c r="D24" s="48">
        <v>4.6655993908643723E-2</v>
      </c>
      <c r="E24" s="45">
        <v>0.12528355419635773</v>
      </c>
      <c r="F24" s="10"/>
      <c r="G24" s="10"/>
      <c r="H24" s="10"/>
      <c r="I24" s="10"/>
      <c r="J24" s="10"/>
      <c r="K24" s="10"/>
      <c r="L24" s="10"/>
      <c r="M24" s="10"/>
      <c r="N24" s="10"/>
    </row>
    <row r="25" spans="1:200" x14ac:dyDescent="0.2">
      <c r="A25" s="1" t="s">
        <v>25</v>
      </c>
      <c r="B25" s="49">
        <v>4.8579353839159012E-2</v>
      </c>
      <c r="C25" s="51"/>
      <c r="D25" s="44">
        <v>4.2924731969833374E-2</v>
      </c>
      <c r="E25" s="47">
        <v>9.0201906859874725E-2</v>
      </c>
      <c r="F25" s="10"/>
      <c r="G25" s="10"/>
      <c r="H25" s="10"/>
      <c r="I25" s="10"/>
      <c r="J25" s="10"/>
      <c r="K25" s="10"/>
      <c r="L25" s="10"/>
      <c r="M25" s="10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</row>
    <row r="26" spans="1:200" x14ac:dyDescent="0.2">
      <c r="A26" s="1" t="s">
        <v>26</v>
      </c>
      <c r="B26" s="49">
        <v>5.751892551779747E-2</v>
      </c>
      <c r="C26" s="51"/>
      <c r="D26" s="48">
        <v>3.3626601099967957E-2</v>
      </c>
      <c r="E26" s="47">
        <v>0.10111616551876068</v>
      </c>
      <c r="F26" s="10"/>
      <c r="G26" s="10"/>
      <c r="H26" s="10"/>
      <c r="I26" s="10"/>
      <c r="J26" s="10"/>
      <c r="K26" s="10"/>
      <c r="L26" s="10"/>
      <c r="M26" s="10"/>
      <c r="N26" s="10"/>
    </row>
    <row r="27" spans="1:200" x14ac:dyDescent="0.2">
      <c r="A27" s="1" t="s">
        <v>27</v>
      </c>
      <c r="B27" s="49">
        <v>4.2076796293258667E-2</v>
      </c>
      <c r="C27" s="51"/>
      <c r="D27" s="48">
        <v>4.0885861963033676E-2</v>
      </c>
      <c r="E27" s="47">
        <v>0.1038714125752449</v>
      </c>
      <c r="F27" s="10"/>
      <c r="G27" s="10"/>
      <c r="H27" s="10"/>
      <c r="I27" s="10"/>
      <c r="J27" s="10"/>
      <c r="K27" s="10"/>
      <c r="L27" s="10"/>
      <c r="M27" s="10"/>
      <c r="N27" s="10"/>
    </row>
    <row r="28" spans="1:200" x14ac:dyDescent="0.2">
      <c r="A28" s="1" t="s">
        <v>28</v>
      </c>
      <c r="B28" s="49">
        <v>4.0920518338680267E-2</v>
      </c>
      <c r="C28" s="51"/>
      <c r="D28" s="48">
        <v>4.7311902046203613E-2</v>
      </c>
      <c r="E28" s="45">
        <v>9.7553946077823639E-2</v>
      </c>
      <c r="F28" s="10"/>
      <c r="G28" s="10"/>
      <c r="H28" s="10"/>
      <c r="I28" s="10"/>
      <c r="J28" s="10"/>
      <c r="K28" s="10"/>
      <c r="L28" s="10"/>
      <c r="M28" s="10"/>
      <c r="N28" s="10"/>
    </row>
    <row r="29" spans="1:200" x14ac:dyDescent="0.2">
      <c r="A29" s="1" t="s">
        <v>29</v>
      </c>
      <c r="B29" s="49">
        <v>8.5344985127449036E-2</v>
      </c>
      <c r="C29" s="51"/>
      <c r="D29" s="44">
        <v>0.10471455007791519</v>
      </c>
      <c r="E29" s="45">
        <v>0.20815175771713257</v>
      </c>
      <c r="F29" s="10"/>
      <c r="G29" s="10"/>
      <c r="H29" s="10"/>
      <c r="I29" s="10"/>
      <c r="J29" s="10"/>
      <c r="K29" s="10"/>
      <c r="L29" s="10"/>
      <c r="M29" s="10"/>
      <c r="N29" s="10"/>
    </row>
    <row r="30" spans="1:200" x14ac:dyDescent="0.2">
      <c r="A30" s="1" t="s">
        <v>30</v>
      </c>
      <c r="B30" s="49">
        <v>7.2296090424060822E-2</v>
      </c>
      <c r="C30" s="51"/>
      <c r="D30" s="44">
        <v>8.1433169543743134E-2</v>
      </c>
      <c r="E30" s="45">
        <v>0.1677195280790329</v>
      </c>
      <c r="F30" s="10"/>
      <c r="G30" s="10"/>
      <c r="H30" s="10"/>
      <c r="I30" s="10"/>
      <c r="J30" s="10"/>
      <c r="K30" s="10"/>
      <c r="L30" s="10"/>
      <c r="M30" s="10"/>
      <c r="N30" s="10"/>
    </row>
    <row r="31" spans="1:200" x14ac:dyDescent="0.2">
      <c r="A31" s="1" t="s">
        <v>31</v>
      </c>
      <c r="B31" s="49">
        <v>6.3530266284942627E-2</v>
      </c>
      <c r="C31" s="51"/>
      <c r="D31" s="44">
        <v>3.8699354976415634E-2</v>
      </c>
      <c r="E31" s="47">
        <v>0.13416600227355957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1:200" x14ac:dyDescent="0.2">
      <c r="A32" s="17" t="s">
        <v>32</v>
      </c>
      <c r="B32" s="49">
        <v>4.7719012945890427E-2</v>
      </c>
      <c r="C32" s="51"/>
      <c r="D32" s="48">
        <v>5.1616735756397247E-2</v>
      </c>
      <c r="E32" s="45">
        <v>0.10858152806758881</v>
      </c>
      <c r="F32" s="10"/>
      <c r="G32" s="10"/>
      <c r="H32" s="10"/>
      <c r="I32" s="10"/>
      <c r="J32" s="10"/>
      <c r="K32" s="10"/>
      <c r="L32" s="10"/>
      <c r="M32" s="10"/>
      <c r="N32" s="10"/>
    </row>
    <row r="33" spans="1:200" x14ac:dyDescent="0.2">
      <c r="A33" s="1" t="s">
        <v>33</v>
      </c>
      <c r="B33" s="49">
        <v>6.3921555876731873E-2</v>
      </c>
      <c r="C33" s="51"/>
      <c r="D33" s="44">
        <v>6.5089300274848938E-2</v>
      </c>
      <c r="E33" s="47">
        <v>0.13720501959323883</v>
      </c>
      <c r="F33" s="10"/>
      <c r="G33" s="10"/>
      <c r="H33" s="10"/>
      <c r="I33" s="10"/>
      <c r="J33" s="10"/>
      <c r="K33" s="10"/>
      <c r="L33" s="10"/>
      <c r="M33" s="10"/>
      <c r="N33" s="10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</row>
    <row r="34" spans="1:200" x14ac:dyDescent="0.2">
      <c r="A34" s="1" t="s">
        <v>34</v>
      </c>
      <c r="B34" s="49">
        <v>6.2418628484010696E-2</v>
      </c>
      <c r="C34" s="51"/>
      <c r="D34" s="48">
        <v>4.0195968002080917E-2</v>
      </c>
      <c r="E34" s="47">
        <v>0.1312813013792038</v>
      </c>
      <c r="F34" s="10"/>
      <c r="G34" s="10"/>
      <c r="H34" s="10"/>
      <c r="I34" s="10"/>
      <c r="J34" s="10"/>
      <c r="K34" s="10"/>
      <c r="L34" s="10"/>
      <c r="M34" s="10"/>
      <c r="N34" s="10"/>
    </row>
    <row r="35" spans="1:200" x14ac:dyDescent="0.2">
      <c r="A35" s="1" t="s">
        <v>35</v>
      </c>
      <c r="B35" s="49">
        <v>5.5342290550470352E-2</v>
      </c>
      <c r="C35" s="51"/>
      <c r="D35" s="48">
        <v>4.6403061598539352E-2</v>
      </c>
      <c r="E35" s="47">
        <v>0.10833790153264999</v>
      </c>
      <c r="F35" s="10"/>
      <c r="G35" s="10"/>
      <c r="H35" s="10"/>
      <c r="I35" s="10"/>
      <c r="J35" s="10"/>
      <c r="K35" s="10"/>
      <c r="L35" s="10"/>
      <c r="M35" s="10"/>
      <c r="N35" s="10"/>
    </row>
    <row r="36" spans="1:200" x14ac:dyDescent="0.2">
      <c r="A36" s="1" t="s">
        <v>36</v>
      </c>
      <c r="B36" s="49">
        <v>7.1169182658195496E-2</v>
      </c>
      <c r="C36" s="51"/>
      <c r="D36" s="48">
        <v>8.3982892334461212E-2</v>
      </c>
      <c r="E36" s="45">
        <v>0.16993485391139984</v>
      </c>
      <c r="F36" s="10"/>
      <c r="G36" s="10"/>
      <c r="H36" s="10"/>
      <c r="I36" s="10"/>
      <c r="J36" s="10"/>
      <c r="K36" s="10"/>
      <c r="L36" s="10"/>
      <c r="M36" s="10"/>
      <c r="N36" s="10"/>
    </row>
    <row r="37" spans="1:200" x14ac:dyDescent="0.2">
      <c r="A37" s="1" t="s">
        <v>37</v>
      </c>
      <c r="B37" s="49">
        <v>3.8596637547016144E-2</v>
      </c>
      <c r="C37" s="51"/>
      <c r="D37" s="44">
        <v>2.9096649959683418E-2</v>
      </c>
      <c r="E37" s="45">
        <v>7.4623771011829376E-2</v>
      </c>
      <c r="F37" s="10"/>
      <c r="G37" s="10"/>
      <c r="H37" s="10"/>
      <c r="I37" s="10"/>
      <c r="J37" s="10"/>
      <c r="K37" s="10"/>
      <c r="L37" s="10"/>
      <c r="M37" s="10"/>
      <c r="N37" s="10"/>
    </row>
    <row r="38" spans="1:200" x14ac:dyDescent="0.2">
      <c r="A38" s="1" t="s">
        <v>38</v>
      </c>
      <c r="B38" s="49">
        <v>9.3655727803707123E-2</v>
      </c>
      <c r="C38" s="51"/>
      <c r="D38" s="44">
        <v>9.9082000553607941E-2</v>
      </c>
      <c r="E38" s="45">
        <v>0.1719454824924469</v>
      </c>
      <c r="F38" s="10"/>
      <c r="G38" s="10"/>
      <c r="H38" s="10"/>
      <c r="I38" s="10"/>
      <c r="J38" s="10"/>
      <c r="K38" s="10"/>
      <c r="L38" s="10"/>
      <c r="M38" s="10"/>
      <c r="N38" s="10"/>
    </row>
    <row r="39" spans="1:200" x14ac:dyDescent="0.2">
      <c r="A39" s="1" t="s">
        <v>39</v>
      </c>
      <c r="B39" s="49">
        <v>5.3462687879800797E-2</v>
      </c>
      <c r="C39" s="51"/>
      <c r="D39" s="44">
        <v>5.338626354932785E-2</v>
      </c>
      <c r="E39" s="47">
        <v>0.12296582013368607</v>
      </c>
      <c r="F39" s="10"/>
      <c r="G39" s="10"/>
      <c r="H39" s="10"/>
      <c r="I39" s="10"/>
      <c r="J39" s="10"/>
      <c r="K39" s="10"/>
      <c r="L39" s="10"/>
      <c r="M39" s="10"/>
      <c r="N39" s="10"/>
    </row>
    <row r="40" spans="1:200" x14ac:dyDescent="0.2">
      <c r="A40" s="17" t="s">
        <v>40</v>
      </c>
      <c r="B40" s="49">
        <v>5.0053253769874573E-2</v>
      </c>
      <c r="C40" s="51"/>
      <c r="D40" s="48">
        <v>5.4630536586046219E-2</v>
      </c>
      <c r="E40" s="45">
        <v>0.1190657839179039</v>
      </c>
      <c r="F40" s="10"/>
      <c r="G40" s="10"/>
      <c r="H40" s="10"/>
      <c r="I40" s="10"/>
      <c r="J40" s="10"/>
      <c r="K40" s="10"/>
      <c r="L40" s="10"/>
      <c r="M40" s="10"/>
      <c r="N40" s="10"/>
    </row>
    <row r="41" spans="1:200" x14ac:dyDescent="0.2">
      <c r="A41" s="1" t="s">
        <v>41</v>
      </c>
      <c r="B41" s="49">
        <v>6.7873761057853699E-2</v>
      </c>
      <c r="C41" s="51"/>
      <c r="D41" s="44">
        <v>6.3628867268562317E-2</v>
      </c>
      <c r="E41" s="47">
        <v>0.16213636100292206</v>
      </c>
      <c r="F41" s="10"/>
      <c r="G41" s="10"/>
      <c r="H41" s="10"/>
      <c r="I41" s="10"/>
      <c r="J41" s="10"/>
      <c r="K41" s="10"/>
      <c r="L41" s="10"/>
      <c r="M41" s="10"/>
      <c r="N41" s="10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</row>
    <row r="42" spans="1:200" x14ac:dyDescent="0.2">
      <c r="A42" s="1" t="s">
        <v>42</v>
      </c>
      <c r="B42" s="49">
        <v>3.2827746123075485E-2</v>
      </c>
      <c r="C42" s="51"/>
      <c r="D42" s="48">
        <v>2.7923639863729477E-2</v>
      </c>
      <c r="E42" s="47">
        <v>7.3378309607505798E-2</v>
      </c>
      <c r="F42" s="10"/>
      <c r="G42" s="10"/>
      <c r="H42" s="10"/>
      <c r="I42" s="10"/>
      <c r="J42" s="10"/>
      <c r="K42" s="10"/>
      <c r="L42" s="10"/>
      <c r="M42" s="10"/>
      <c r="N42" s="10"/>
    </row>
    <row r="43" spans="1:200" x14ac:dyDescent="0.2">
      <c r="A43" s="1" t="s">
        <v>43</v>
      </c>
      <c r="B43" s="49">
        <v>5.2252303808927536E-2</v>
      </c>
      <c r="C43" s="51"/>
      <c r="D43" s="48">
        <v>5.4511364549398422E-2</v>
      </c>
      <c r="E43" s="47">
        <v>0.12068478763103485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1:200" x14ac:dyDescent="0.2">
      <c r="A44" s="1" t="s">
        <v>44</v>
      </c>
      <c r="B44" s="49">
        <v>4.6215787529945374E-2</v>
      </c>
      <c r="C44" s="51"/>
      <c r="D44" s="48">
        <v>3.1595028936862946E-2</v>
      </c>
      <c r="E44" s="45">
        <v>0.10372816026210785</v>
      </c>
      <c r="F44" s="10"/>
      <c r="G44" s="10"/>
      <c r="H44" s="10"/>
      <c r="I44" s="10"/>
      <c r="J44" s="10"/>
      <c r="K44" s="10"/>
      <c r="L44" s="10"/>
      <c r="M44" s="10"/>
      <c r="N44" s="10"/>
    </row>
    <row r="45" spans="1:200" x14ac:dyDescent="0.2">
      <c r="A45" s="1" t="s">
        <v>45</v>
      </c>
      <c r="B45" s="49">
        <v>8.1758260726928711E-2</v>
      </c>
      <c r="C45" s="51"/>
      <c r="D45" s="44">
        <v>9.3947619199752808E-2</v>
      </c>
      <c r="E45" s="45">
        <v>0.22603507339954376</v>
      </c>
      <c r="F45" s="10"/>
      <c r="G45" s="10"/>
      <c r="H45" s="10"/>
      <c r="I45" s="10"/>
      <c r="J45" s="10"/>
      <c r="K45" s="10"/>
      <c r="L45" s="10"/>
      <c r="M45" s="10"/>
      <c r="N45" s="10"/>
    </row>
    <row r="46" spans="1:200" x14ac:dyDescent="0.2">
      <c r="A46" s="1" t="s">
        <v>46</v>
      </c>
      <c r="B46" s="49">
        <v>0.11668775230646133</v>
      </c>
      <c r="C46" s="51"/>
      <c r="D46" s="44">
        <v>0.10599744319915771</v>
      </c>
      <c r="E46" s="45">
        <v>0.22354580461978912</v>
      </c>
      <c r="F46" s="10"/>
      <c r="G46" s="10"/>
      <c r="H46" s="10"/>
      <c r="I46" s="10"/>
      <c r="J46" s="10"/>
      <c r="K46" s="10"/>
      <c r="L46" s="10"/>
      <c r="M46" s="10"/>
      <c r="N46" s="10"/>
    </row>
    <row r="47" spans="1:200" x14ac:dyDescent="0.2">
      <c r="A47" s="1" t="s">
        <v>47</v>
      </c>
      <c r="B47" s="49">
        <v>7.0251487195491791E-2</v>
      </c>
      <c r="C47" s="51"/>
      <c r="D47" s="44">
        <v>0.10303269326686859</v>
      </c>
      <c r="E47" s="47">
        <v>0.18730743229389191</v>
      </c>
      <c r="F47" s="10"/>
      <c r="G47" s="10"/>
      <c r="H47" s="10"/>
      <c r="I47" s="10"/>
      <c r="J47" s="10"/>
      <c r="K47" s="10"/>
      <c r="L47" s="10"/>
      <c r="M47" s="10"/>
      <c r="N47" s="10"/>
    </row>
    <row r="48" spans="1:200" x14ac:dyDescent="0.2">
      <c r="A48" s="17" t="s">
        <v>48</v>
      </c>
      <c r="B48" s="49">
        <v>8.7896771728992462E-2</v>
      </c>
      <c r="C48" s="51"/>
      <c r="D48" s="48">
        <v>9.6772342920303345E-2</v>
      </c>
      <c r="E48" s="45">
        <v>0.18517400324344635</v>
      </c>
      <c r="F48" s="10"/>
      <c r="G48" s="10"/>
      <c r="H48" s="10"/>
      <c r="I48" s="10"/>
      <c r="J48" s="10"/>
      <c r="K48" s="10"/>
      <c r="L48" s="10"/>
      <c r="M48" s="10"/>
      <c r="N48" s="10"/>
    </row>
    <row r="49" spans="1:200" x14ac:dyDescent="0.2">
      <c r="A49" s="1" t="s">
        <v>49</v>
      </c>
      <c r="B49" s="49">
        <v>4.9465131014585495E-2</v>
      </c>
      <c r="C49" s="51"/>
      <c r="D49" s="44">
        <v>5.491151288151741E-2</v>
      </c>
      <c r="E49" s="47">
        <v>0.14829714596271515</v>
      </c>
      <c r="F49" s="10"/>
      <c r="G49" s="10"/>
      <c r="H49" s="10"/>
      <c r="I49" s="10"/>
      <c r="J49" s="10"/>
      <c r="K49" s="10"/>
      <c r="L49" s="10"/>
      <c r="M49" s="10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</row>
    <row r="50" spans="1:200" x14ac:dyDescent="0.2">
      <c r="A50" s="1" t="s">
        <v>50</v>
      </c>
      <c r="B50" s="49">
        <v>6.5802507102489471E-2</v>
      </c>
      <c r="C50" s="51"/>
      <c r="D50" s="48">
        <v>5.7014234364032745E-2</v>
      </c>
      <c r="E50" s="47">
        <v>0.11435771733522415</v>
      </c>
      <c r="F50" s="10"/>
      <c r="G50" s="10"/>
      <c r="H50" s="10"/>
      <c r="I50" s="10"/>
      <c r="J50" s="10"/>
      <c r="K50" s="10"/>
      <c r="L50" s="10"/>
      <c r="M50" s="10"/>
      <c r="N50" s="10"/>
    </row>
    <row r="51" spans="1:200" x14ac:dyDescent="0.2">
      <c r="A51" s="1" t="s">
        <v>51</v>
      </c>
      <c r="B51" s="49">
        <v>4.4572550803422928E-2</v>
      </c>
      <c r="C51" s="51"/>
      <c r="D51" s="48">
        <v>4.22077476978302E-2</v>
      </c>
      <c r="E51" s="47">
        <v>0.11235783249139786</v>
      </c>
      <c r="F51" s="10"/>
      <c r="G51" s="10"/>
      <c r="H51" s="10"/>
      <c r="I51" s="10"/>
      <c r="J51" s="10"/>
      <c r="K51" s="10"/>
      <c r="L51" s="10"/>
      <c r="M51" s="10"/>
      <c r="N51" s="10"/>
    </row>
    <row r="52" spans="1:200" x14ac:dyDescent="0.2">
      <c r="A52" s="1" t="s">
        <v>52</v>
      </c>
      <c r="B52" s="49">
        <v>2.7354694902896881E-2</v>
      </c>
      <c r="C52" s="51"/>
      <c r="D52" s="48">
        <v>3.0976232141256332E-2</v>
      </c>
      <c r="E52" s="45">
        <v>7.4651271104812622E-2</v>
      </c>
      <c r="F52" s="10"/>
      <c r="G52" s="10"/>
      <c r="H52" s="10"/>
      <c r="I52" s="10"/>
      <c r="J52" s="10"/>
      <c r="K52" s="10"/>
      <c r="L52" s="10"/>
      <c r="M52" s="10"/>
      <c r="N52" s="10"/>
    </row>
    <row r="53" spans="1:200" x14ac:dyDescent="0.2">
      <c r="A53" s="1" t="s">
        <v>53</v>
      </c>
      <c r="B53" s="49">
        <v>7.5085058808326721E-2</v>
      </c>
      <c r="C53" s="51"/>
      <c r="D53" s="44">
        <v>7.363678514957428E-2</v>
      </c>
      <c r="E53" s="45">
        <v>0.16493050754070282</v>
      </c>
      <c r="F53" s="10"/>
      <c r="G53" s="10"/>
      <c r="H53" s="10"/>
      <c r="I53" s="10"/>
      <c r="J53" s="10"/>
      <c r="K53" s="10"/>
      <c r="L53" s="10"/>
      <c r="M53" s="10"/>
      <c r="N53" s="10"/>
    </row>
    <row r="54" spans="1:200" x14ac:dyDescent="0.2">
      <c r="A54" s="1" t="s">
        <v>54</v>
      </c>
      <c r="B54" s="49">
        <v>7.7055096626281738E-2</v>
      </c>
      <c r="C54" s="51"/>
      <c r="D54" s="44">
        <v>0.10032226145267487</v>
      </c>
      <c r="E54" s="45">
        <v>0.18061846494674683</v>
      </c>
      <c r="F54" s="10"/>
      <c r="G54" s="10"/>
      <c r="H54" s="10"/>
      <c r="I54" s="10"/>
      <c r="J54" s="10"/>
      <c r="K54" s="10"/>
      <c r="L54" s="10"/>
      <c r="M54" s="10"/>
      <c r="N54" s="10"/>
    </row>
    <row r="55" spans="1:200" x14ac:dyDescent="0.2">
      <c r="A55" s="1" t="s">
        <v>55</v>
      </c>
      <c r="B55" s="49">
        <v>7.004566490650177E-2</v>
      </c>
      <c r="C55" s="51"/>
      <c r="D55" s="44">
        <v>9.2219613492488861E-2</v>
      </c>
      <c r="E55" s="47">
        <v>0.17558908462524414</v>
      </c>
      <c r="F55" s="10"/>
      <c r="G55" s="10"/>
      <c r="H55" s="10"/>
      <c r="I55" s="10"/>
      <c r="J55" s="10"/>
      <c r="K55" s="10"/>
      <c r="L55" s="10"/>
      <c r="M55" s="10"/>
      <c r="N55" s="10"/>
    </row>
    <row r="56" spans="1:200" x14ac:dyDescent="0.2">
      <c r="A56" s="16"/>
      <c r="D56" s="15"/>
      <c r="E56" s="15"/>
      <c r="F56" s="10"/>
      <c r="G56" s="10"/>
      <c r="H56" s="10"/>
      <c r="I56" s="10"/>
      <c r="J56" s="10"/>
      <c r="K56" s="10"/>
      <c r="L56" s="10"/>
      <c r="M56" s="10"/>
      <c r="N56" s="10"/>
    </row>
    <row r="57" spans="1:200" ht="42" customHeight="1" x14ac:dyDescent="0.2">
      <c r="A57" s="58" t="s">
        <v>73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</row>
    <row r="58" spans="1:200" ht="18" customHeight="1" x14ac:dyDescent="0.2">
      <c r="A58" s="58" t="s">
        <v>68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</row>
    <row r="59" spans="1:200" x14ac:dyDescent="0.2">
      <c r="A59" s="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200" x14ac:dyDescent="0.2">
      <c r="A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200" x14ac:dyDescent="0.2">
      <c r="A61" s="7"/>
      <c r="D61" s="14"/>
      <c r="E61" s="14"/>
      <c r="F61" s="6"/>
      <c r="G61" s="6"/>
      <c r="H61" s="6"/>
      <c r="I61" s="6"/>
      <c r="J61" s="6"/>
      <c r="K61" s="6"/>
      <c r="L61" s="6"/>
      <c r="M61" s="6"/>
      <c r="N61" s="6"/>
    </row>
    <row r="62" spans="1:200" x14ac:dyDescent="0.2">
      <c r="A62" s="6"/>
      <c r="D62" s="14"/>
      <c r="E62" s="14"/>
      <c r="F62" s="6"/>
      <c r="G62" s="6"/>
      <c r="H62" s="6"/>
      <c r="I62" s="6"/>
      <c r="J62" s="6"/>
      <c r="K62" s="6"/>
      <c r="L62" s="6"/>
      <c r="M62" s="6"/>
      <c r="N62" s="6"/>
    </row>
    <row r="63" spans="1:200" x14ac:dyDescent="0.2">
      <c r="A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</sheetData>
  <mergeCells count="4">
    <mergeCell ref="D2:E2"/>
    <mergeCell ref="A57:AC57"/>
    <mergeCell ref="A58:AE58"/>
    <mergeCell ref="A1:F1"/>
  </mergeCells>
  <pageMargins left="0.75" right="0.75" top="1" bottom="1" header="0.5" footer="0.5"/>
  <pageSetup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DB2CA38FBBC1428DB187BDD036B8B1" ma:contentTypeVersion="12" ma:contentTypeDescription="Create a new document." ma:contentTypeScope="" ma:versionID="53383cb74e615a78144dd16950099bf7">
  <xsd:schema xmlns:xsd="http://www.w3.org/2001/XMLSchema" xmlns:xs="http://www.w3.org/2001/XMLSchema" xmlns:p="http://schemas.microsoft.com/office/2006/metadata/properties" xmlns:ns2="29e91428-62e1-404e-8dba-d479e0ef01ba" xmlns:ns3="fd0705cf-2316-48c0-96f8-e5d689de0d99" targetNamespace="http://schemas.microsoft.com/office/2006/metadata/properties" ma:root="true" ma:fieldsID="4592ebb75fb78d7126a2367603b58420" ns2:_="" ns3:_="">
    <xsd:import namespace="29e91428-62e1-404e-8dba-d479e0ef01ba"/>
    <xsd:import namespace="fd0705cf-2316-48c0-96f8-e5d689de0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91428-62e1-404e-8dba-d479e0ef0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705cf-2316-48c0-96f8-e5d689de0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57C853-58FE-4211-A370-993F0AA9381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0705cf-2316-48c0-96f8-e5d689de0d99"/>
    <ds:schemaRef ds:uri="29e91428-62e1-404e-8dba-d479e0ef01b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3BA976-20FC-4D24-8BC1-650ADCD99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e91428-62e1-404e-8dba-d479e0ef01ba"/>
    <ds:schemaRef ds:uri="fd0705cf-2316-48c0-96f8-e5d689de0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5BDB64-ED14-496E-AA8B-3E29D362D0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1 - Demographics, Impact</vt:lpstr>
      <vt:lpstr>Table 2 - State, Impact</vt:lpstr>
      <vt:lpstr>'Table 1 - Demographics, Impact'!Print_Area</vt:lpstr>
      <vt:lpstr>'Table 2 - State, Impact'!Print_Area</vt:lpstr>
    </vt:vector>
  </TitlesOfParts>
  <Company>CWF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jb@cmwf.org;SRC@CMWF.org;DR@CMWF.org</dc:creator>
  <cp:lastModifiedBy>Paul Frame</cp:lastModifiedBy>
  <cp:lastPrinted>2020-08-24T15:55:04Z</cp:lastPrinted>
  <dcterms:created xsi:type="dcterms:W3CDTF">2010-11-09T21:03:53Z</dcterms:created>
  <dcterms:modified xsi:type="dcterms:W3CDTF">2020-12-15T14:42:54Z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0x0101003ADB2CA38FBBC1428DB187BDD036B8B1</vt:lpwstr>
  </property>
  <property fmtid="{D5CDD505-2E9C-101B-9397-08002B2CF9AE}" pid="3" name="Order">
    <vt:r8>12094000</vt:r8>
  </property>
</Properties>
</file>