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defaultThemeVersion="166925"/>
  <mc:AlternateContent xmlns:mc="http://schemas.openxmlformats.org/markup-compatibility/2006">
    <mc:Choice Requires="x15">
      <x15ac:absPath xmlns:x15ac="http://schemas.microsoft.com/office/spreadsheetml/2010/11/ac" url="/Volumes/departments/COMM/_Content/To the Point/Collins_ACA Tracking Survey Feb-Mar 2018/"/>
    </mc:Choice>
  </mc:AlternateContent>
  <xr:revisionPtr revIDLastSave="0" documentId="13_ncr:1_{67ACA9BB-4EE1-F541-B120-3F5E05DAFE3D}" xr6:coauthVersionLast="32" xr6:coauthVersionMax="32" xr10:uidLastSave="{00000000-0000-0000-0000-000000000000}"/>
  <bookViews>
    <workbookView xWindow="0" yWindow="460" windowWidth="38060" windowHeight="20000" xr2:uid="{00000000-000D-0000-FFFF-FFFF00000000}"/>
  </bookViews>
  <sheets>
    <sheet name="Table1" sheetId="2" r:id="rId1"/>
    <sheet name="Table2" sheetId="7" r:id="rId2"/>
    <sheet name="Table3" sheetId="8" r:id="rId3"/>
  </sheets>
  <definedNames>
    <definedName name="_xlnm.Print_Area" localSheetId="0">Table1!$A$1:$G$45</definedName>
    <definedName name="_xlnm.Print_Area" localSheetId="1">Table2!$A$1:$G$48</definedName>
    <definedName name="_xlnm.Print_Area" localSheetId="2">Table3!$A$1:$C$43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1" i="8" l="1"/>
  <c r="B41" i="8"/>
  <c r="C40" i="8"/>
  <c r="B40" i="8"/>
  <c r="C39" i="8"/>
  <c r="B39" i="8"/>
  <c r="C37" i="8"/>
  <c r="B37" i="8"/>
  <c r="C36" i="8"/>
  <c r="B36" i="8"/>
  <c r="C34" i="8"/>
  <c r="B34" i="8"/>
  <c r="C33" i="8"/>
  <c r="B33" i="8"/>
  <c r="C32" i="8"/>
  <c r="B32" i="8"/>
  <c r="C30" i="8"/>
  <c r="B30" i="8"/>
  <c r="C29" i="8"/>
  <c r="B29" i="8"/>
  <c r="C28" i="8"/>
  <c r="B28" i="8"/>
  <c r="C27" i="8"/>
  <c r="B27" i="8"/>
  <c r="C25" i="8"/>
  <c r="B25" i="8"/>
  <c r="C24" i="8"/>
  <c r="B24" i="8"/>
  <c r="C23" i="8"/>
  <c r="B23" i="8"/>
  <c r="C22" i="8"/>
  <c r="B22" i="8"/>
  <c r="C20" i="8"/>
  <c r="B20" i="8"/>
  <c r="C19" i="8"/>
  <c r="B19" i="8"/>
  <c r="C17" i="8"/>
  <c r="B17" i="8"/>
  <c r="C16" i="8"/>
  <c r="B16" i="8"/>
  <c r="C14" i="8"/>
  <c r="B14" i="8"/>
  <c r="C13" i="8"/>
  <c r="B13" i="8"/>
  <c r="C12" i="8"/>
  <c r="B12" i="8"/>
  <c r="C10" i="8"/>
  <c r="B10" i="8"/>
  <c r="C9" i="8"/>
  <c r="B9" i="8"/>
  <c r="C7" i="8"/>
  <c r="B7" i="8"/>
  <c r="C6" i="8"/>
  <c r="B6" i="8"/>
  <c r="C5" i="8"/>
  <c r="B5" i="8"/>
  <c r="C3" i="8"/>
  <c r="B3" i="8"/>
  <c r="B19" i="7" l="1"/>
  <c r="C19" i="7"/>
  <c r="D19" i="7"/>
  <c r="E19" i="7"/>
  <c r="F19" i="7"/>
  <c r="G19" i="7"/>
  <c r="B22" i="7"/>
  <c r="C22" i="7"/>
  <c r="D22" i="7"/>
  <c r="E22" i="7"/>
  <c r="F22" i="7"/>
  <c r="G22" i="7"/>
  <c r="B21" i="7"/>
  <c r="C21" i="7"/>
  <c r="D21" i="7"/>
  <c r="E21" i="7"/>
  <c r="F21" i="7"/>
  <c r="G21" i="7"/>
  <c r="B24" i="7"/>
  <c r="C24" i="7"/>
  <c r="D24" i="7"/>
  <c r="E24" i="7"/>
  <c r="F24" i="7"/>
  <c r="G24" i="7"/>
  <c r="B25" i="7"/>
  <c r="C25" i="7"/>
  <c r="D25" i="7"/>
  <c r="E25" i="7"/>
  <c r="F25" i="7"/>
  <c r="G25" i="7"/>
  <c r="B26" i="7"/>
  <c r="C26" i="7"/>
  <c r="D26" i="7"/>
  <c r="E26" i="7"/>
  <c r="F26" i="7"/>
  <c r="G26" i="7"/>
  <c r="B27" i="7"/>
  <c r="C27" i="7"/>
  <c r="D27" i="7"/>
  <c r="E27" i="7"/>
  <c r="F27" i="7"/>
  <c r="G27" i="7"/>
  <c r="B30" i="7"/>
  <c r="C30" i="7"/>
  <c r="D30" i="7"/>
  <c r="E30" i="7"/>
  <c r="F30" i="7"/>
  <c r="G30" i="7"/>
  <c r="B29" i="7"/>
  <c r="C29" i="7"/>
  <c r="D29" i="7"/>
  <c r="E29" i="7"/>
  <c r="F29" i="7"/>
  <c r="G29" i="7"/>
  <c r="B32" i="7"/>
  <c r="C32" i="7"/>
  <c r="D32" i="7"/>
  <c r="E32" i="7"/>
  <c r="F32" i="7"/>
  <c r="G32" i="7"/>
  <c r="B33" i="7"/>
  <c r="C33" i="7"/>
  <c r="D33" i="7"/>
  <c r="E33" i="7"/>
  <c r="F33" i="7"/>
  <c r="G33" i="7"/>
  <c r="B35" i="7"/>
  <c r="C35" i="7"/>
  <c r="D35" i="7"/>
  <c r="E35" i="7"/>
  <c r="F35" i="7"/>
  <c r="G35" i="7"/>
  <c r="B36" i="7"/>
  <c r="C36" i="7"/>
  <c r="D36" i="7"/>
  <c r="E36" i="7"/>
  <c r="F36" i="7"/>
  <c r="G36" i="7"/>
  <c r="B37" i="7"/>
  <c r="C37" i="7"/>
  <c r="D37" i="7"/>
  <c r="E37" i="7"/>
  <c r="F37" i="7"/>
  <c r="G37" i="7"/>
  <c r="B38" i="7"/>
  <c r="C38" i="7"/>
  <c r="D38" i="7"/>
  <c r="E38" i="7"/>
  <c r="F38" i="7"/>
  <c r="G38" i="7"/>
  <c r="B40" i="7"/>
  <c r="C40" i="7"/>
  <c r="D40" i="7"/>
  <c r="E40" i="7"/>
  <c r="F40" i="7"/>
  <c r="G40" i="7"/>
  <c r="B41" i="7"/>
  <c r="C41" i="7"/>
  <c r="D41" i="7"/>
  <c r="E41" i="7"/>
  <c r="F41" i="7"/>
  <c r="G41" i="7"/>
  <c r="B42" i="7"/>
  <c r="C42" i="7"/>
  <c r="D42" i="7"/>
  <c r="E42" i="7"/>
  <c r="F42" i="7"/>
  <c r="G42" i="7"/>
  <c r="B44" i="7"/>
  <c r="C44" i="7"/>
  <c r="D44" i="7"/>
  <c r="E44" i="7"/>
  <c r="F44" i="7"/>
  <c r="G44" i="7"/>
  <c r="B45" i="7"/>
  <c r="C45" i="7"/>
  <c r="D45" i="7"/>
  <c r="E45" i="7"/>
  <c r="F45" i="7"/>
  <c r="G45" i="7"/>
  <c r="B46" i="7"/>
  <c r="C46" i="7"/>
  <c r="D46" i="7"/>
  <c r="E46" i="7"/>
  <c r="F46" i="7"/>
  <c r="G46" i="7"/>
  <c r="C18" i="7"/>
  <c r="D18" i="7"/>
  <c r="E18" i="7"/>
  <c r="F18" i="7"/>
  <c r="G18" i="7"/>
  <c r="B18" i="7"/>
  <c r="C16" i="7"/>
  <c r="D16" i="7"/>
  <c r="E16" i="7"/>
  <c r="F16" i="7"/>
  <c r="B16" i="7"/>
  <c r="G15" i="7"/>
  <c r="C15" i="7"/>
  <c r="D15" i="7"/>
  <c r="E15" i="7"/>
  <c r="F15" i="7"/>
  <c r="B15" i="7"/>
  <c r="F14" i="7"/>
  <c r="G14" i="7"/>
  <c r="E14" i="7"/>
  <c r="B14" i="7"/>
  <c r="F13" i="7"/>
  <c r="G13" i="7"/>
  <c r="E13" i="7"/>
  <c r="B13" i="7"/>
  <c r="B11" i="7"/>
  <c r="C11" i="7"/>
  <c r="D11" i="7"/>
  <c r="E11" i="7"/>
  <c r="F11" i="7"/>
  <c r="G11" i="7"/>
  <c r="B12" i="7"/>
  <c r="C12" i="7"/>
  <c r="D12" i="7"/>
  <c r="E12" i="7"/>
  <c r="F12" i="7"/>
  <c r="G12" i="7"/>
  <c r="C10" i="7"/>
  <c r="D10" i="7"/>
  <c r="E10" i="7"/>
  <c r="F10" i="7"/>
  <c r="G10" i="7"/>
  <c r="B10" i="7"/>
  <c r="B7" i="7"/>
  <c r="C7" i="7"/>
  <c r="D7" i="7"/>
  <c r="E7" i="7"/>
  <c r="F7" i="7"/>
  <c r="G7" i="7"/>
  <c r="B8" i="7"/>
  <c r="C8" i="7"/>
  <c r="D8" i="7"/>
  <c r="E8" i="7"/>
  <c r="F8" i="7"/>
  <c r="G8" i="7"/>
  <c r="C6" i="7"/>
  <c r="D6" i="7"/>
  <c r="E6" i="7"/>
  <c r="F6" i="7"/>
  <c r="G6" i="7"/>
  <c r="B6" i="7"/>
  <c r="C4" i="7"/>
  <c r="D4" i="7"/>
  <c r="E4" i="7"/>
  <c r="F4" i="7"/>
  <c r="G4" i="7"/>
  <c r="B4" i="7"/>
  <c r="B42" i="2" l="1"/>
  <c r="C42" i="2"/>
  <c r="D42" i="2"/>
  <c r="E42" i="2"/>
  <c r="F42" i="2"/>
  <c r="G42" i="2"/>
  <c r="B43" i="2"/>
  <c r="C43" i="2"/>
  <c r="D43" i="2"/>
  <c r="E43" i="2"/>
  <c r="F43" i="2"/>
  <c r="G43" i="2"/>
  <c r="C41" i="2"/>
  <c r="D41" i="2"/>
  <c r="E41" i="2"/>
  <c r="F41" i="2"/>
  <c r="G41" i="2"/>
  <c r="B41" i="2"/>
  <c r="B33" i="2"/>
  <c r="C33" i="2"/>
  <c r="D33" i="2"/>
  <c r="E33" i="2"/>
  <c r="F33" i="2"/>
  <c r="G33" i="2"/>
  <c r="B34" i="2"/>
  <c r="C34" i="2"/>
  <c r="D34" i="2"/>
  <c r="E34" i="2"/>
  <c r="F34" i="2"/>
  <c r="G34" i="2"/>
  <c r="B35" i="2"/>
  <c r="C35" i="2"/>
  <c r="D35" i="2"/>
  <c r="E35" i="2"/>
  <c r="F35" i="2"/>
  <c r="G35" i="2"/>
  <c r="C32" i="2"/>
  <c r="D32" i="2"/>
  <c r="E32" i="2"/>
  <c r="F32" i="2"/>
  <c r="G32" i="2"/>
  <c r="B32" i="2"/>
  <c r="B10" i="2"/>
  <c r="C10" i="2"/>
  <c r="D10" i="2"/>
  <c r="E10" i="2"/>
  <c r="F10" i="2"/>
  <c r="G10" i="2"/>
  <c r="B11" i="2"/>
  <c r="C11" i="2"/>
  <c r="D11" i="2"/>
  <c r="E11" i="2"/>
  <c r="F11" i="2"/>
  <c r="G11" i="2"/>
  <c r="B12" i="2"/>
  <c r="C12" i="2"/>
  <c r="D12" i="2"/>
  <c r="E12" i="2"/>
  <c r="F12" i="2"/>
  <c r="G12" i="2"/>
  <c r="B13" i="2"/>
  <c r="C13" i="2"/>
  <c r="D13" i="2"/>
  <c r="E13" i="2"/>
  <c r="F13" i="2"/>
  <c r="G13" i="2"/>
  <c r="C9" i="2"/>
  <c r="D9" i="2"/>
  <c r="E9" i="2"/>
  <c r="F9" i="2"/>
  <c r="G9" i="2"/>
  <c r="B9" i="2"/>
  <c r="C39" i="2" l="1"/>
  <c r="D39" i="2"/>
  <c r="E39" i="2"/>
  <c r="F39" i="2"/>
  <c r="G39" i="2"/>
  <c r="B39" i="2"/>
  <c r="B38" i="2"/>
  <c r="C38" i="2"/>
  <c r="D38" i="2"/>
  <c r="E38" i="2"/>
  <c r="F38" i="2"/>
  <c r="G38" i="2"/>
  <c r="C37" i="2"/>
  <c r="D37" i="2"/>
  <c r="E37" i="2"/>
  <c r="F37" i="2"/>
  <c r="G37" i="2"/>
  <c r="B37" i="2"/>
  <c r="B29" i="2"/>
  <c r="C29" i="2"/>
  <c r="D29" i="2"/>
  <c r="E29" i="2"/>
  <c r="F29" i="2"/>
  <c r="G29" i="2"/>
  <c r="B30" i="2"/>
  <c r="C30" i="2"/>
  <c r="D30" i="2"/>
  <c r="E30" i="2"/>
  <c r="F30" i="2"/>
  <c r="G30" i="2"/>
  <c r="B27" i="2"/>
  <c r="C27" i="2"/>
  <c r="D27" i="2"/>
  <c r="E27" i="2"/>
  <c r="F27" i="2"/>
  <c r="G27" i="2"/>
  <c r="C26" i="2"/>
  <c r="D26" i="2"/>
  <c r="E26" i="2"/>
  <c r="F26" i="2"/>
  <c r="G26" i="2"/>
  <c r="B26" i="2"/>
  <c r="B24" i="2"/>
  <c r="C24" i="2"/>
  <c r="D24" i="2"/>
  <c r="E24" i="2"/>
  <c r="F24" i="2"/>
  <c r="G24" i="2"/>
  <c r="C23" i="2"/>
  <c r="D23" i="2"/>
  <c r="E23" i="2"/>
  <c r="F23" i="2"/>
  <c r="G23" i="2"/>
  <c r="B23" i="2"/>
  <c r="C22" i="2"/>
  <c r="D22" i="2"/>
  <c r="E22" i="2"/>
  <c r="F22" i="2"/>
  <c r="G22" i="2"/>
  <c r="B22" i="2"/>
  <c r="C21" i="2"/>
  <c r="D21" i="2"/>
  <c r="E21" i="2"/>
  <c r="F21" i="2"/>
  <c r="G21" i="2"/>
  <c r="B21" i="2"/>
  <c r="B19" i="2"/>
  <c r="C19" i="2"/>
  <c r="D19" i="2"/>
  <c r="E19" i="2"/>
  <c r="F19" i="2"/>
  <c r="G19" i="2"/>
  <c r="C18" i="2"/>
  <c r="D18" i="2"/>
  <c r="E18" i="2"/>
  <c r="F18" i="2"/>
  <c r="G18" i="2"/>
  <c r="B18" i="2"/>
  <c r="C16" i="2"/>
  <c r="D16" i="2"/>
  <c r="E16" i="2"/>
  <c r="F16" i="2"/>
  <c r="G16" i="2"/>
  <c r="B16" i="2"/>
  <c r="C15" i="2"/>
  <c r="D15" i="2"/>
  <c r="E15" i="2"/>
  <c r="F15" i="2"/>
  <c r="G15" i="2"/>
  <c r="B15" i="2"/>
  <c r="B6" i="2"/>
  <c r="C6" i="2"/>
  <c r="D6" i="2"/>
  <c r="E6" i="2"/>
  <c r="F6" i="2"/>
  <c r="G6" i="2"/>
  <c r="B7" i="2"/>
  <c r="C7" i="2"/>
  <c r="D7" i="2"/>
  <c r="E7" i="2"/>
  <c r="F7" i="2"/>
  <c r="G7" i="2"/>
  <c r="C5" i="2"/>
  <c r="D5" i="2"/>
  <c r="E5" i="2"/>
  <c r="F5" i="2"/>
  <c r="G5" i="2"/>
  <c r="B5" i="2"/>
  <c r="C3" i="2"/>
  <c r="E3" i="2"/>
  <c r="F3" i="2"/>
  <c r="G3" i="2"/>
  <c r="B3" i="2"/>
  <c r="M3" i="2"/>
  <c r="D3" i="2" s="1"/>
</calcChain>
</file>

<file path=xl/sharedStrings.xml><?xml version="1.0" encoding="utf-8"?>
<sst xmlns="http://schemas.openxmlformats.org/spreadsheetml/2006/main" count="296" uniqueCount="119">
  <si>
    <t>Percent distribution</t>
  </si>
  <si>
    <t>Something else</t>
  </si>
  <si>
    <t>Table 1. Demographics of Overall Sample, Uninsured Adults, and Adults by Coverage Source</t>
  </si>
  <si>
    <t>Table 1. Demographics of Overall Sample, Uninsured Adults, and Marketplace and Medicaid Enrollees</t>
  </si>
  <si>
    <t>Total adults
(19–64)</t>
  </si>
  <si>
    <t>Uninsured adults</t>
  </si>
  <si>
    <t xml:space="preserve">Enrolled in Medicaid </t>
  </si>
  <si>
    <t>Enrolled in Employer Sponsored Insurance</t>
  </si>
  <si>
    <t xml:space="preserve">Age </t>
  </si>
  <si>
    <t>19-34</t>
  </si>
  <si>
    <t>35-49</t>
  </si>
  <si>
    <t>50-64</t>
  </si>
  <si>
    <t xml:space="preserve">Race/Ethnicity </t>
  </si>
  <si>
    <t>Non-Hispanic White</t>
  </si>
  <si>
    <t>Black</t>
  </si>
  <si>
    <t>Latino</t>
  </si>
  <si>
    <t>Asian/Pacific Islander</t>
  </si>
  <si>
    <t xml:space="preserve">Other/Mixed </t>
  </si>
  <si>
    <t xml:space="preserve">Poverty Status </t>
  </si>
  <si>
    <t>Below 250% poverty</t>
  </si>
  <si>
    <t>250% FPL or more</t>
  </si>
  <si>
    <t>250% poverty or more</t>
  </si>
  <si>
    <t>Below 250% FPL</t>
  </si>
  <si>
    <t>Health Status</t>
  </si>
  <si>
    <t xml:space="preserve">Fair/Poor Health Status, or Any Chronic Condition or Disability^ </t>
  </si>
  <si>
    <t>No health problem</t>
  </si>
  <si>
    <t>Political affiliation</t>
  </si>
  <si>
    <t>Democrat</t>
  </si>
  <si>
    <t>Republican</t>
  </si>
  <si>
    <t>Independent</t>
  </si>
  <si>
    <t>State Medicaid expansion decision**</t>
  </si>
  <si>
    <t>Expanded Medicaid</t>
  </si>
  <si>
    <t>Did not expand Medicaid</t>
  </si>
  <si>
    <t>Marketplace type***</t>
  </si>
  <si>
    <t>State-based marketplace</t>
  </si>
  <si>
    <t>Federally facilitated marketplace</t>
  </si>
  <si>
    <t>Region</t>
  </si>
  <si>
    <t>Northeast</t>
  </si>
  <si>
    <t>Midwest</t>
  </si>
  <si>
    <t>South</t>
  </si>
  <si>
    <t>West</t>
  </si>
  <si>
    <t xml:space="preserve">Adult Work Status </t>
  </si>
  <si>
    <t>Full-time</t>
  </si>
  <si>
    <t>Not working</t>
  </si>
  <si>
    <t>Part-time</t>
  </si>
  <si>
    <t>Education level</t>
  </si>
  <si>
    <t>HS or less</t>
  </si>
  <si>
    <t>Some college/technical school</t>
  </si>
  <si>
    <t>College graduate or higher</t>
  </si>
  <si>
    <t>Uninsured adults (19-64 years)</t>
  </si>
  <si>
    <t>July-Sept. 2013</t>
  </si>
  <si>
    <t>April-June 2014</t>
  </si>
  <si>
    <t>March-May 2015</t>
  </si>
  <si>
    <t>Feb.-April 2016</t>
  </si>
  <si>
    <t>March-June 2017</t>
  </si>
  <si>
    <t>Percent of uninsured</t>
  </si>
  <si>
    <t>US-born Latino</t>
  </si>
  <si>
    <t>*</t>
  </si>
  <si>
    <t>Foreign-born Latino</t>
  </si>
  <si>
    <t>Table 2. Uninsured Rates Among Adults, 2013-2018</t>
  </si>
  <si>
    <t>Individual market + Medicaid enrollees</t>
  </si>
  <si>
    <t>Enrolled in individual market</t>
  </si>
  <si>
    <t>Feb.-March 2018</t>
  </si>
  <si>
    <t>Plan to drop</t>
  </si>
  <si>
    <t>Plan to keep</t>
  </si>
  <si>
    <t>Age</t>
  </si>
  <si>
    <t>19–34</t>
  </si>
  <si>
    <t>50–64</t>
  </si>
  <si>
    <t>Gender</t>
  </si>
  <si>
    <t>Men</t>
  </si>
  <si>
    <t>Women</t>
  </si>
  <si>
    <t xml:space="preserve"> </t>
  </si>
  <si>
    <t>Race/Ethnicity</t>
  </si>
  <si>
    <t>White</t>
  </si>
  <si>
    <t>Hispanic</t>
  </si>
  <si>
    <t>Income</t>
  </si>
  <si>
    <t>Insurance Status</t>
  </si>
  <si>
    <t>Employer</t>
  </si>
  <si>
    <t>Medicaid</t>
  </si>
  <si>
    <t>Medicare</t>
  </si>
  <si>
    <t>Individual</t>
  </si>
  <si>
    <t>Political Affiliation</t>
  </si>
  <si>
    <t>Voter Registration Status</t>
  </si>
  <si>
    <t xml:space="preserve">Not registered </t>
  </si>
  <si>
    <t xml:space="preserve">Registered </t>
  </si>
  <si>
    <t>Deductible Amount</t>
  </si>
  <si>
    <t>No deductible</t>
  </si>
  <si>
    <t>$1,000 or more</t>
  </si>
  <si>
    <t>$3,000 or more</t>
  </si>
  <si>
    <r>
      <t xml:space="preserve">Table 3. The tax bill passed by Congress in December 2017 made a change to the Affordable Care Act’s individual mandate. Starting in 2019, people will no longer have to pay a penalty on their federal tax return if they don’t have health insurance. Given this change, will you plan to (drop) your health insurance or will you (keep) your health insurance in 2019?
</t>
    </r>
    <r>
      <rPr>
        <b/>
        <i/>
        <sz val="11"/>
        <color theme="1"/>
        <rFont val="Times New Roman"/>
        <family val="1"/>
      </rPr>
      <t>Base: Insured adults ages 19-64 years</t>
    </r>
  </si>
  <si>
    <t>Enrolled in employer-sponsored insurance</t>
  </si>
  <si>
    <t>35–49</t>
  </si>
  <si>
    <t xml:space="preserve">Poverty status </t>
  </si>
  <si>
    <t>Health status</t>
  </si>
  <si>
    <t xml:space="preserve">Fair/Poor health status, or any chronic condition or disability^ </t>
  </si>
  <si>
    <t xml:space="preserve">Adult work status </t>
  </si>
  <si>
    <t>High school or less</t>
  </si>
  <si>
    <t>Individual market &amp; Medicaid enrollees</t>
  </si>
  <si>
    <t>Total adults
(ages 19–64)</t>
  </si>
  <si>
    <t>Data: The Commonwealth Fund Affordable Care Act Tracking Survey, Feb.–Mar. 2018.</t>
  </si>
  <si>
    <t>^ At least one of the following chronic conditions: hypertension or high blood pressure; heart disease; diabetes; asthma, emphysema, or lung disease; or high cholesterol.</t>
  </si>
  <si>
    <t>Data: The Commonwealth Fund Affordable Care Act Tracking Surveys, July–Sept. 2013, Apr.–June 2014, Mar.–May 2015, Feb.–Apr. 2016, Mar.–June 2017, Feb.–Mar. 2018.</t>
  </si>
  <si>
    <t>Table 2. Uninsured Rates Among Adults, 2013–2018</t>
  </si>
  <si>
    <t>Uninsured adults (ages 19–64)</t>
  </si>
  <si>
    <t>Apr.–June
2014</t>
  </si>
  <si>
    <t>Mar.–May
2015</t>
  </si>
  <si>
    <t>Feb.–Apr.
2016</t>
  </si>
  <si>
    <t>Mar.–June
2017</t>
  </si>
  <si>
    <t>Feb.–Mar.
2018</t>
  </si>
  <si>
    <t>July–Sept.
2013</t>
  </si>
  <si>
    <t>—</t>
  </si>
  <si>
    <t>U.S.-born Latino</t>
  </si>
  <si>
    <t>Fair/Poor health status, or any chronic condition or disability^</t>
  </si>
  <si>
    <r>
      <t xml:space="preserve">Table 3. The tax bill passed by Congress in December 2017 made a change to the Affordable Care Act’s individual mandate. Starting in 2019, people will no longer have to pay a penalty on their federal tax return if they don’t have health insurance. Given this change, do you plan to drop your health insurance or will you keep your health insurance in 2019?
</t>
    </r>
    <r>
      <rPr>
        <b/>
        <i/>
        <sz val="11"/>
        <color theme="1"/>
        <rFont val="Times New Roman"/>
        <family val="1"/>
      </rPr>
      <t>Base: Insured adults ages 19–64</t>
    </r>
  </si>
  <si>
    <t>Insurance status</t>
  </si>
  <si>
    <t>Voter registration status</t>
  </si>
  <si>
    <t>Deductible amount</t>
  </si>
  <si>
    <t xml:space="preserve"> ^ At least one of the following chronic conditions: hypertension or high blood pressure; heart disease; diabetes; asthma, emphysema, or lung disease; or high cholesterol.  ** The following states expanded their Medicaid program and began enrolling individuals in January 2018 or earlier: AK, AR, AZ, CA, CO, CT, DE, HI, IA, IN, IL, KY, LA, MA, MD, MI, MN, MT, ND, NH, NJ, NM, NV, NY, OH, OR, PA, RI, VT, WA, WV, and the District of Columbia. All other states were considered to have not expanded.  ***The following states have state-based marketplaces: CA, CO, CT, ID, MA, MD, MN, NY, RI, VT, WA, and the District of Columbia. All other states were considered to have federally facilitated marketplaces.</t>
  </si>
  <si>
    <t xml:space="preserve"> * Not applicable or data not available.  — Sample size limitations.  ^ At least one of the following chronic conditions: hypertension or high blood pressure; heart disease; diabetes; asthma, emphysema, or lung disease; or high cholesterol.  ** We categorize states as expansion states if their state expanded their Medicaid program as of January of the survey year.  *** We categorize states as state-based marketplace or federally facilitated marketplace according to the marketplace type of the survey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</si>
</sst>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1"/>
      <color theme="1"/>
      <name val="Calibri"/>
      <family val="2"/>
      <scheme val="minor"/>
    </font>
    <font>
      <sz val="10"/>
      <name val="Arial"/>
      <family val="2"/>
    </font>
    <font>
      <b/>
      <sz val="10"/>
      <name val="Times New Roman"/>
      <family val="1"/>
    </font>
    <font>
      <sz val="10"/>
      <name val="Times New Roman"/>
      <family val="1"/>
    </font>
    <font>
      <sz val="10"/>
      <color theme="1"/>
      <name val="Times New Roman"/>
      <family val="1"/>
    </font>
    <font>
      <b/>
      <sz val="11"/>
      <name val="Times New Roman"/>
      <family val="1"/>
    </font>
    <font>
      <sz val="10"/>
      <color indexed="8"/>
      <name val="Times New Roman"/>
      <family val="1"/>
    </font>
    <font>
      <b/>
      <sz val="11"/>
      <color theme="1"/>
      <name val="Times New Roman"/>
      <family val="1"/>
    </font>
    <font>
      <b/>
      <i/>
      <sz val="11"/>
      <color theme="1"/>
      <name val="Times New Roman"/>
      <family val="1"/>
    </font>
    <font>
      <sz val="9"/>
      <name val="Times New Roman"/>
      <family val="1"/>
    </font>
    <font>
      <sz val="9"/>
      <color theme="1"/>
      <name val="Times New Roman"/>
      <family val="1"/>
    </font>
  </fonts>
  <fills count="2">
    <fill>
      <patternFill patternType="none"/>
    </fill>
    <fill>
      <patternFill patternType="gray125"/>
    </fill>
  </fills>
  <borders count="7">
    <border>
      <left/>
      <right/>
      <top/>
      <bottom/>
      <diagonal/>
    </border>
    <border>
      <left/>
      <right/>
      <top style="thick">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2" fillId="0" borderId="0"/>
    <xf numFmtId="0" fontId="2" fillId="0" borderId="0"/>
  </cellStyleXfs>
  <cellXfs count="86">
    <xf numFmtId="0" fontId="0" fillId="0" borderId="0" xfId="0"/>
    <xf numFmtId="0" fontId="4" fillId="0" borderId="1" xfId="3" applyFont="1" applyBorder="1" applyAlignment="1">
      <alignment horizontal="center" vertical="center" wrapText="1"/>
    </xf>
    <xf numFmtId="0" fontId="0" fillId="0" borderId="0" xfId="0"/>
    <xf numFmtId="0" fontId="4" fillId="0" borderId="0" xfId="3" applyFont="1" applyAlignment="1">
      <alignment vertical="top" wrapText="1"/>
    </xf>
    <xf numFmtId="0" fontId="4" fillId="0" borderId="4" xfId="3" applyFont="1" applyBorder="1" applyAlignment="1">
      <alignment horizontal="center" vertical="center" wrapText="1"/>
    </xf>
    <xf numFmtId="0" fontId="4" fillId="0" borderId="1" xfId="3" applyFont="1" applyFill="1" applyBorder="1" applyAlignment="1">
      <alignment horizontal="center" vertical="center" wrapText="1"/>
    </xf>
    <xf numFmtId="0" fontId="5" fillId="0" borderId="0" xfId="0" applyFont="1" applyAlignment="1">
      <alignment horizontal="center" vertical="center"/>
    </xf>
    <xf numFmtId="0" fontId="0" fillId="0" borderId="0" xfId="0"/>
    <xf numFmtId="0" fontId="4" fillId="0" borderId="2" xfId="3" applyFont="1" applyBorder="1" applyAlignment="1">
      <alignment horizontal="center" wrapText="1"/>
    </xf>
    <xf numFmtId="0" fontId="4" fillId="0" borderId="0" xfId="3" applyFont="1" applyAlignment="1">
      <alignment horizontal="center" vertical="center" wrapText="1"/>
    </xf>
    <xf numFmtId="2" fontId="4" fillId="0" borderId="0" xfId="3" applyNumberFormat="1" applyFont="1" applyAlignment="1">
      <alignment horizontal="center" vertical="center" wrapText="1"/>
    </xf>
    <xf numFmtId="1" fontId="4" fillId="0" borderId="0" xfId="3" applyNumberFormat="1" applyFont="1" applyAlignment="1">
      <alignment horizontal="center" vertical="center" wrapText="1"/>
    </xf>
    <xf numFmtId="2" fontId="4" fillId="0" borderId="0" xfId="3" applyNumberFormat="1" applyFont="1" applyAlignment="1">
      <alignment horizontal="center" vertical="center"/>
    </xf>
    <xf numFmtId="2" fontId="4" fillId="0" borderId="0" xfId="3" applyNumberFormat="1" applyFont="1" applyFill="1" applyAlignment="1">
      <alignment horizontal="center" vertical="center" wrapText="1"/>
    </xf>
    <xf numFmtId="2" fontId="4" fillId="0" borderId="0" xfId="3" applyNumberFormat="1" applyFont="1" applyFill="1" applyBorder="1" applyAlignment="1">
      <alignment horizontal="center" vertical="center" wrapText="1"/>
    </xf>
    <xf numFmtId="1" fontId="4" fillId="0" borderId="0" xfId="3" applyNumberFormat="1" applyFont="1" applyFill="1" applyAlignment="1">
      <alignment horizontal="center" vertical="center" wrapText="1"/>
    </xf>
    <xf numFmtId="2" fontId="4" fillId="0" borderId="0" xfId="3" applyNumberFormat="1" applyFont="1" applyBorder="1" applyAlignment="1">
      <alignment horizontal="center" vertical="center" wrapText="1"/>
    </xf>
    <xf numFmtId="0" fontId="4" fillId="0" borderId="2" xfId="3" applyFont="1" applyBorder="1" applyAlignment="1">
      <alignment horizontal="center" vertical="center" wrapText="1"/>
    </xf>
    <xf numFmtId="2" fontId="7" fillId="0" borderId="0" xfId="3" applyNumberFormat="1" applyFont="1" applyFill="1" applyAlignment="1">
      <alignment horizontal="center" vertical="center"/>
    </xf>
    <xf numFmtId="2" fontId="4" fillId="0" borderId="0" xfId="3" applyNumberFormat="1" applyFont="1" applyFill="1" applyAlignment="1">
      <alignment horizontal="center" vertical="center"/>
    </xf>
    <xf numFmtId="0" fontId="3" fillId="0" borderId="2" xfId="3" applyFont="1" applyBorder="1" applyAlignment="1">
      <alignment horizontal="left" vertical="center" wrapText="1"/>
    </xf>
    <xf numFmtId="0" fontId="4" fillId="0" borderId="0" xfId="3" applyFont="1" applyAlignment="1">
      <alignment vertical="center" wrapText="1"/>
    </xf>
    <xf numFmtId="0" fontId="0" fillId="0" borderId="0" xfId="0" applyAlignment="1">
      <alignment vertical="center"/>
    </xf>
    <xf numFmtId="164" fontId="4" fillId="0" borderId="0" xfId="1" applyNumberFormat="1" applyFont="1" applyAlignment="1">
      <alignment horizontal="center" vertical="center" wrapText="1"/>
    </xf>
    <xf numFmtId="1" fontId="2" fillId="0" borderId="0" xfId="3" applyNumberFormat="1" applyAlignment="1">
      <alignment vertical="center"/>
    </xf>
    <xf numFmtId="0" fontId="4" fillId="0" borderId="0" xfId="3" applyFont="1" applyFill="1" applyAlignment="1">
      <alignment horizontal="left" vertical="center" wrapText="1"/>
    </xf>
    <xf numFmtId="1" fontId="2" fillId="0" borderId="0" xfId="3" applyNumberFormat="1" applyFill="1" applyAlignment="1">
      <alignment vertical="center"/>
    </xf>
    <xf numFmtId="0" fontId="4" fillId="0" borderId="0" xfId="3" applyFont="1" applyFill="1" applyBorder="1" applyAlignment="1">
      <alignment vertical="center" wrapText="1"/>
    </xf>
    <xf numFmtId="0" fontId="4" fillId="0" borderId="0" xfId="3" applyFont="1" applyBorder="1" applyAlignment="1">
      <alignment horizontal="left" vertical="center" wrapText="1"/>
    </xf>
    <xf numFmtId="0" fontId="4" fillId="0" borderId="0" xfId="3" applyFont="1" applyAlignment="1">
      <alignment horizontal="left" vertical="center" wrapText="1" indent="1"/>
    </xf>
    <xf numFmtId="0" fontId="4" fillId="0" borderId="0" xfId="3" applyFont="1" applyFill="1" applyAlignment="1">
      <alignment horizontal="left" vertical="center" wrapText="1" indent="1"/>
    </xf>
    <xf numFmtId="0" fontId="4" fillId="0" borderId="0" xfId="3" applyFont="1" applyBorder="1" applyAlignment="1">
      <alignment horizontal="left" vertical="center" wrapText="1" indent="1"/>
    </xf>
    <xf numFmtId="0" fontId="4" fillId="0" borderId="0" xfId="3" applyFont="1" applyAlignment="1">
      <alignment horizontal="left" vertical="center" wrapText="1" indent="2"/>
    </xf>
    <xf numFmtId="0" fontId="4" fillId="0" borderId="3" xfId="3" applyFont="1" applyBorder="1" applyAlignment="1">
      <alignment horizontal="left" vertical="center" wrapText="1" indent="1"/>
    </xf>
    <xf numFmtId="0" fontId="4" fillId="0" borderId="0" xfId="3" applyFont="1" applyFill="1" applyAlignment="1">
      <alignment horizontal="left" vertical="center" wrapText="1" indent="2"/>
    </xf>
    <xf numFmtId="2" fontId="4" fillId="0" borderId="3" xfId="3" applyNumberFormat="1" applyFont="1" applyBorder="1" applyAlignment="1">
      <alignment horizontal="center" vertical="center" wrapText="1"/>
    </xf>
    <xf numFmtId="2" fontId="4" fillId="0" borderId="3" xfId="3" applyNumberFormat="1" applyFont="1" applyBorder="1" applyAlignment="1">
      <alignment horizontal="center" vertical="center"/>
    </xf>
    <xf numFmtId="0" fontId="5" fillId="0" borderId="3" xfId="0" applyFont="1" applyBorder="1" applyAlignment="1">
      <alignment horizontal="center" vertical="center"/>
    </xf>
    <xf numFmtId="1" fontId="4" fillId="0" borderId="2" xfId="3" applyNumberFormat="1" applyFont="1" applyBorder="1" applyAlignment="1">
      <alignment horizontal="center" vertical="center" wrapText="1"/>
    </xf>
    <xf numFmtId="1"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vertical="center" wrapText="1"/>
    </xf>
    <xf numFmtId="0" fontId="5" fillId="0" borderId="3" xfId="0" applyFont="1" applyBorder="1" applyAlignment="1">
      <alignment horizontal="center" vertical="center" wrapText="1"/>
    </xf>
    <xf numFmtId="9" fontId="5" fillId="0" borderId="0" xfId="1"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horizontal="justify" vertical="center" wrapText="1"/>
    </xf>
    <xf numFmtId="0" fontId="5" fillId="0" borderId="0" xfId="0" applyFont="1" applyAlignment="1">
      <alignment horizontal="left" vertical="center" wrapText="1" indent="1"/>
    </xf>
    <xf numFmtId="0" fontId="5" fillId="0" borderId="0" xfId="0" applyFont="1" applyAlignment="1">
      <alignment horizontal="center"/>
    </xf>
    <xf numFmtId="0" fontId="5" fillId="0" borderId="0" xfId="0" applyFont="1" applyBorder="1" applyAlignment="1">
      <alignment horizontal="left" vertical="center" wrapText="1"/>
    </xf>
    <xf numFmtId="1" fontId="5" fillId="0" borderId="0" xfId="0" applyNumberFormat="1" applyFont="1" applyBorder="1" applyAlignment="1">
      <alignment horizontal="center" vertical="center" wrapText="1"/>
    </xf>
    <xf numFmtId="0" fontId="0" fillId="0" borderId="0" xfId="0" applyBorder="1"/>
    <xf numFmtId="0" fontId="5" fillId="0" borderId="0" xfId="0" applyFont="1" applyBorder="1" applyAlignment="1">
      <alignment horizontal="left" vertical="center" wrapText="1" indent="1"/>
    </xf>
    <xf numFmtId="0" fontId="3" fillId="0" borderId="0" xfId="3" applyFont="1" applyBorder="1" applyAlignment="1">
      <alignment horizontal="left" vertical="center" wrapText="1"/>
    </xf>
    <xf numFmtId="0" fontId="6" fillId="0" borderId="0" xfId="3" applyFont="1" applyBorder="1" applyAlignment="1">
      <alignment horizontal="left" vertical="center" wrapText="1"/>
    </xf>
    <xf numFmtId="0" fontId="3" fillId="0" borderId="0" xfId="3" applyFont="1" applyBorder="1" applyAlignment="1">
      <alignment horizontal="center" vertical="center" wrapText="1"/>
    </xf>
    <xf numFmtId="0" fontId="8" fillId="0" borderId="3" xfId="0" applyFont="1" applyBorder="1" applyAlignment="1">
      <alignment horizontal="left" wrapText="1"/>
    </xf>
    <xf numFmtId="2" fontId="7" fillId="0" borderId="0" xfId="3" applyNumberFormat="1" applyFont="1" applyAlignment="1">
      <alignment horizontal="center" vertical="center"/>
    </xf>
    <xf numFmtId="2" fontId="5" fillId="0" borderId="0" xfId="0" applyNumberFormat="1" applyFont="1" applyAlignment="1">
      <alignment horizontal="center" vertical="center"/>
    </xf>
    <xf numFmtId="0" fontId="4" fillId="0" borderId="0" xfId="3" applyFont="1" applyAlignment="1">
      <alignment horizontal="left" vertical="center" wrapText="1"/>
    </xf>
    <xf numFmtId="0" fontId="4" fillId="0" borderId="2" xfId="3" applyFont="1" applyBorder="1" applyAlignment="1">
      <alignment horizontal="left" vertical="center" wrapText="1" indent="1"/>
    </xf>
    <xf numFmtId="0" fontId="10" fillId="0" borderId="0" xfId="3" applyFont="1" applyAlignment="1">
      <alignment horizontal="left" vertical="top" wrapText="1"/>
    </xf>
    <xf numFmtId="0" fontId="10" fillId="0" borderId="0" xfId="3" applyFont="1" applyBorder="1" applyAlignment="1">
      <alignment horizontal="left" vertical="top" wrapText="1"/>
    </xf>
    <xf numFmtId="0" fontId="3" fillId="0" borderId="6" xfId="3" applyFont="1" applyBorder="1" applyAlignment="1">
      <alignment horizontal="left" vertical="center" wrapText="1"/>
    </xf>
    <xf numFmtId="0" fontId="3" fillId="0" borderId="6" xfId="3" applyFont="1" applyBorder="1" applyAlignment="1">
      <alignment horizontal="center" vertical="center" wrapText="1"/>
    </xf>
    <xf numFmtId="0" fontId="8" fillId="0" borderId="0" xfId="0" applyFont="1" applyBorder="1" applyAlignment="1">
      <alignment horizontal="left" vertical="center" wrapText="1"/>
    </xf>
    <xf numFmtId="0" fontId="5" fillId="0" borderId="6" xfId="0" applyFont="1" applyBorder="1" applyAlignment="1">
      <alignment vertical="center" wrapText="1"/>
    </xf>
    <xf numFmtId="0" fontId="5" fillId="0" borderId="6" xfId="0" applyFont="1" applyBorder="1" applyAlignment="1">
      <alignment horizontal="center" vertical="center" wrapText="1"/>
    </xf>
    <xf numFmtId="0" fontId="11" fillId="0" borderId="0" xfId="0" applyFont="1" applyBorder="1" applyAlignment="1">
      <alignment horizontal="left" vertical="center" wrapText="1"/>
    </xf>
    <xf numFmtId="0" fontId="5" fillId="0" borderId="2" xfId="0" applyFont="1" applyBorder="1" applyAlignment="1">
      <alignment horizontal="left" vertical="center" wrapText="1" indent="1"/>
    </xf>
    <xf numFmtId="1" fontId="5" fillId="0" borderId="2" xfId="0" applyNumberFormat="1" applyFont="1" applyBorder="1" applyAlignment="1">
      <alignment horizontal="center" vertical="center" wrapText="1"/>
    </xf>
    <xf numFmtId="0" fontId="10" fillId="0" borderId="6" xfId="3" applyFont="1" applyBorder="1" applyAlignment="1">
      <alignment horizontal="center" vertical="center" wrapText="1"/>
    </xf>
    <xf numFmtId="0" fontId="10" fillId="0" borderId="6" xfId="3" applyFont="1" applyFill="1" applyBorder="1" applyAlignment="1">
      <alignment horizontal="center" vertical="center" wrapText="1"/>
    </xf>
    <xf numFmtId="0" fontId="10" fillId="0" borderId="0" xfId="3" applyFont="1" applyAlignment="1">
      <alignment vertical="center" wrapText="1"/>
    </xf>
    <xf numFmtId="9" fontId="10" fillId="0" borderId="0" xfId="1" applyFont="1" applyAlignment="1">
      <alignment horizontal="center" vertical="center" wrapText="1"/>
    </xf>
    <xf numFmtId="0" fontId="10" fillId="0" borderId="0" xfId="3" applyFont="1" applyAlignment="1">
      <alignment horizontal="center" vertical="center" wrapText="1"/>
    </xf>
    <xf numFmtId="0" fontId="10" fillId="0" borderId="0" xfId="3" applyFont="1" applyFill="1" applyAlignment="1">
      <alignment horizontal="center" vertical="center" wrapText="1"/>
    </xf>
    <xf numFmtId="1" fontId="10" fillId="0" borderId="0" xfId="3" applyNumberFormat="1" applyFont="1" applyAlignment="1">
      <alignment horizontal="center" vertical="center" wrapText="1"/>
    </xf>
    <xf numFmtId="0" fontId="10" fillId="0" borderId="0" xfId="3" applyFont="1" applyAlignment="1">
      <alignment horizontal="left" vertical="center" wrapText="1" indent="1"/>
    </xf>
    <xf numFmtId="0" fontId="10" fillId="0" borderId="0" xfId="3" applyFont="1" applyFill="1" applyAlignment="1">
      <alignment horizontal="left" vertical="center" wrapText="1" indent="1"/>
    </xf>
    <xf numFmtId="0" fontId="10" fillId="0" borderId="0" xfId="3" applyFont="1" applyFill="1" applyBorder="1" applyAlignment="1">
      <alignment vertical="center" wrapText="1"/>
    </xf>
    <xf numFmtId="1" fontId="10" fillId="0" borderId="0" xfId="3" applyNumberFormat="1" applyFont="1" applyFill="1" applyAlignment="1">
      <alignment horizontal="center" vertical="center" wrapText="1"/>
    </xf>
    <xf numFmtId="0" fontId="10" fillId="0" borderId="0" xfId="3" applyFont="1" applyFill="1" applyAlignment="1">
      <alignment horizontal="left" vertical="center" wrapText="1"/>
    </xf>
    <xf numFmtId="0" fontId="10" fillId="0" borderId="0" xfId="3" applyFont="1" applyBorder="1" applyAlignment="1">
      <alignment horizontal="left" vertical="center" wrapText="1" indent="1"/>
    </xf>
    <xf numFmtId="0" fontId="10" fillId="0" borderId="0" xfId="3" applyFont="1" applyBorder="1" applyAlignment="1">
      <alignment horizontal="left" vertical="center" wrapText="1"/>
    </xf>
    <xf numFmtId="0" fontId="10" fillId="0" borderId="2" xfId="3" applyFont="1" applyBorder="1" applyAlignment="1">
      <alignment horizontal="left" vertical="center" wrapText="1" indent="1"/>
    </xf>
    <xf numFmtId="1" fontId="10" fillId="0" borderId="2" xfId="3" applyNumberFormat="1" applyFont="1" applyBorder="1" applyAlignment="1">
      <alignment horizontal="center" vertical="center" wrapText="1"/>
    </xf>
  </cellXfs>
  <cellStyles count="4">
    <cellStyle name="Normal" xfId="0" builtinId="0"/>
    <cellStyle name="Normal 2" xfId="3" xr:uid="{00000000-0005-0000-0000-000001000000}"/>
    <cellStyle name="Normal 3" xfId="2" xr:uid="{00000000-0005-0000-0000-000002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9"/>
  <sheetViews>
    <sheetView tabSelected="1" topLeftCell="A29" zoomScale="125" zoomScaleNormal="125" workbookViewId="0">
      <selection activeCell="A44" sqref="A44:G44"/>
    </sheetView>
  </sheetViews>
  <sheetFormatPr baseColWidth="10" defaultColWidth="8.83203125" defaultRowHeight="15" x14ac:dyDescent="0.2"/>
  <cols>
    <col min="1" max="1" width="18" customWidth="1"/>
    <col min="2" max="3" width="10.33203125" customWidth="1"/>
    <col min="4" max="5" width="13.83203125" customWidth="1"/>
    <col min="6" max="6" width="10.1640625" customWidth="1"/>
    <col min="7" max="7" width="14.33203125" customWidth="1"/>
    <col min="10" max="10" width="22.6640625" customWidth="1"/>
    <col min="11" max="11" width="13.5" customWidth="1"/>
    <col min="12" max="12" width="16.6640625" customWidth="1"/>
    <col min="13" max="13" width="17.5" customWidth="1"/>
    <col min="14" max="14" width="15.6640625" customWidth="1"/>
    <col min="15" max="15" width="16.33203125" customWidth="1"/>
    <col min="16" max="16" width="17.6640625" customWidth="1"/>
  </cols>
  <sheetData>
    <row r="1" spans="1:16" ht="38.25" customHeight="1" thickBot="1" x14ac:dyDescent="0.25">
      <c r="A1" s="53" t="s">
        <v>2</v>
      </c>
      <c r="B1" s="53"/>
      <c r="C1" s="53"/>
      <c r="D1" s="53"/>
      <c r="E1" s="53"/>
      <c r="F1" s="53"/>
      <c r="G1" s="53"/>
      <c r="H1" s="2"/>
      <c r="I1" s="2"/>
      <c r="J1" s="52" t="s">
        <v>3</v>
      </c>
      <c r="K1" s="52"/>
      <c r="L1" s="52"/>
      <c r="M1" s="52"/>
      <c r="N1" s="52"/>
      <c r="O1" s="52"/>
      <c r="P1" s="52"/>
    </row>
    <row r="2" spans="1:16" ht="30" customHeight="1" thickTop="1" x14ac:dyDescent="0.2">
      <c r="A2" s="70"/>
      <c r="B2" s="70" t="s">
        <v>98</v>
      </c>
      <c r="C2" s="70" t="s">
        <v>5</v>
      </c>
      <c r="D2" s="71" t="s">
        <v>97</v>
      </c>
      <c r="E2" s="70" t="s">
        <v>61</v>
      </c>
      <c r="F2" s="70" t="s">
        <v>6</v>
      </c>
      <c r="G2" s="70" t="s">
        <v>90</v>
      </c>
      <c r="H2" s="2"/>
      <c r="I2" s="2"/>
      <c r="J2" s="1"/>
      <c r="K2" s="1" t="s">
        <v>4</v>
      </c>
      <c r="L2" s="1" t="s">
        <v>5</v>
      </c>
      <c r="M2" s="5" t="s">
        <v>60</v>
      </c>
      <c r="N2" s="1" t="s">
        <v>61</v>
      </c>
      <c r="O2" s="1" t="s">
        <v>6</v>
      </c>
      <c r="P2" s="4" t="s">
        <v>7</v>
      </c>
    </row>
    <row r="3" spans="1:16" s="22" customFormat="1" ht="14" customHeight="1" x14ac:dyDescent="0.2">
      <c r="A3" s="72" t="s">
        <v>0</v>
      </c>
      <c r="B3" s="73">
        <f>K3</f>
        <v>1</v>
      </c>
      <c r="C3" s="73">
        <f t="shared" ref="C3:G3" si="0">L3</f>
        <v>0.15479999999999999</v>
      </c>
      <c r="D3" s="73">
        <f t="shared" si="0"/>
        <v>0.2117</v>
      </c>
      <c r="E3" s="73">
        <f t="shared" si="0"/>
        <v>8.3599999999999994E-2</v>
      </c>
      <c r="F3" s="73">
        <f t="shared" si="0"/>
        <v>0.12809999999999999</v>
      </c>
      <c r="G3" s="73">
        <f t="shared" si="0"/>
        <v>0.55900000000000005</v>
      </c>
      <c r="J3" s="21" t="s">
        <v>0</v>
      </c>
      <c r="K3" s="10">
        <v>1</v>
      </c>
      <c r="L3" s="10">
        <v>0.15479999999999999</v>
      </c>
      <c r="M3" s="18">
        <f>SUM(N3:O3)</f>
        <v>0.2117</v>
      </c>
      <c r="N3" s="56">
        <v>8.3599999999999994E-2</v>
      </c>
      <c r="O3" s="56">
        <v>0.12809999999999999</v>
      </c>
      <c r="P3" s="12">
        <v>0.55900000000000005</v>
      </c>
    </row>
    <row r="4" spans="1:16" s="22" customFormat="1" ht="14" customHeight="1" x14ac:dyDescent="0.2">
      <c r="A4" s="72" t="s">
        <v>8</v>
      </c>
      <c r="B4" s="74"/>
      <c r="C4" s="74"/>
      <c r="D4" s="75"/>
      <c r="E4" s="74"/>
      <c r="F4" s="76"/>
      <c r="G4" s="76"/>
      <c r="J4" s="21" t="s">
        <v>8</v>
      </c>
      <c r="K4" s="10"/>
      <c r="L4" s="10"/>
      <c r="M4" s="13"/>
      <c r="N4" s="10"/>
      <c r="O4" s="10"/>
      <c r="P4" s="12"/>
    </row>
    <row r="5" spans="1:16" s="22" customFormat="1" ht="14" customHeight="1" x14ac:dyDescent="0.2">
      <c r="A5" s="77" t="s">
        <v>66</v>
      </c>
      <c r="B5" s="76">
        <f>K5*100</f>
        <v>34.17</v>
      </c>
      <c r="C5" s="76">
        <f t="shared" ref="C5:G5" si="1">L5*100</f>
        <v>37.54</v>
      </c>
      <c r="D5" s="76">
        <f t="shared" si="1"/>
        <v>38.840000000000003</v>
      </c>
      <c r="E5" s="76">
        <f t="shared" si="1"/>
        <v>32.56</v>
      </c>
      <c r="F5" s="76">
        <f t="shared" si="1"/>
        <v>42.93</v>
      </c>
      <c r="G5" s="76">
        <f t="shared" si="1"/>
        <v>33.910000000000004</v>
      </c>
      <c r="J5" s="58" t="s">
        <v>9</v>
      </c>
      <c r="K5" s="10">
        <v>0.3417</v>
      </c>
      <c r="L5" s="10">
        <v>0.37540000000000001</v>
      </c>
      <c r="M5" s="13">
        <v>0.38840000000000002</v>
      </c>
      <c r="N5" s="10">
        <v>0.3256</v>
      </c>
      <c r="O5" s="10">
        <v>0.42930000000000001</v>
      </c>
      <c r="P5" s="12">
        <v>0.33910000000000001</v>
      </c>
    </row>
    <row r="6" spans="1:16" s="22" customFormat="1" ht="14" customHeight="1" x14ac:dyDescent="0.2">
      <c r="A6" s="77" t="s">
        <v>91</v>
      </c>
      <c r="B6" s="76">
        <f t="shared" ref="B6:B7" si="2">K6*100</f>
        <v>30.95</v>
      </c>
      <c r="C6" s="76">
        <f t="shared" ref="C6:C7" si="3">L6*100</f>
        <v>35.44</v>
      </c>
      <c r="D6" s="76">
        <f t="shared" ref="D6:D7" si="4">M6*100</f>
        <v>25.88</v>
      </c>
      <c r="E6" s="76">
        <f t="shared" ref="E6:E7" si="5">N6*100</f>
        <v>20.09</v>
      </c>
      <c r="F6" s="76">
        <f t="shared" ref="F6:F7" si="6">O6*100</f>
        <v>29.659999999999997</v>
      </c>
      <c r="G6" s="76">
        <f t="shared" ref="G6:G7" si="7">P6*100</f>
        <v>33.06</v>
      </c>
      <c r="H6" s="24"/>
      <c r="I6" s="24"/>
      <c r="J6" s="58" t="s">
        <v>10</v>
      </c>
      <c r="K6" s="10">
        <v>0.3095</v>
      </c>
      <c r="L6" s="10">
        <v>0.35439999999999999</v>
      </c>
      <c r="M6" s="19">
        <v>0.25879999999999997</v>
      </c>
      <c r="N6" s="12">
        <v>0.2009</v>
      </c>
      <c r="O6" s="10">
        <v>0.29659999999999997</v>
      </c>
      <c r="P6" s="12">
        <v>0.3306</v>
      </c>
    </row>
    <row r="7" spans="1:16" s="22" customFormat="1" ht="14" customHeight="1" x14ac:dyDescent="0.2">
      <c r="A7" s="77" t="s">
        <v>67</v>
      </c>
      <c r="B7" s="76">
        <f t="shared" si="2"/>
        <v>32.47</v>
      </c>
      <c r="C7" s="76">
        <f t="shared" si="3"/>
        <v>25.77</v>
      </c>
      <c r="D7" s="76">
        <f t="shared" si="4"/>
        <v>32.200000000000003</v>
      </c>
      <c r="E7" s="76">
        <f t="shared" si="5"/>
        <v>42.32</v>
      </c>
      <c r="F7" s="76">
        <f t="shared" si="6"/>
        <v>25.590000000000003</v>
      </c>
      <c r="G7" s="76">
        <f t="shared" si="7"/>
        <v>30.37</v>
      </c>
      <c r="H7" s="24"/>
      <c r="I7" s="24"/>
      <c r="J7" s="58" t="s">
        <v>11</v>
      </c>
      <c r="K7" s="10">
        <v>0.32469999999999999</v>
      </c>
      <c r="L7" s="10">
        <v>0.25769999999999998</v>
      </c>
      <c r="M7" s="19">
        <v>0.32200000000000001</v>
      </c>
      <c r="N7" s="12">
        <v>0.42320000000000002</v>
      </c>
      <c r="O7" s="10">
        <v>0.25590000000000002</v>
      </c>
      <c r="P7" s="12">
        <v>0.30370000000000003</v>
      </c>
    </row>
    <row r="8" spans="1:16" s="22" customFormat="1" ht="14" customHeight="1" x14ac:dyDescent="0.2">
      <c r="A8" s="72" t="s">
        <v>12</v>
      </c>
      <c r="B8" s="76"/>
      <c r="C8" s="76"/>
      <c r="D8" s="76"/>
      <c r="E8" s="76"/>
      <c r="F8" s="76"/>
      <c r="G8" s="76"/>
      <c r="H8" s="24"/>
      <c r="I8" s="24"/>
      <c r="J8" s="21" t="s">
        <v>12</v>
      </c>
      <c r="K8" s="10"/>
      <c r="L8" s="10"/>
      <c r="M8" s="13"/>
      <c r="N8" s="10"/>
      <c r="O8" s="10"/>
      <c r="P8" s="12"/>
    </row>
    <row r="9" spans="1:16" s="22" customFormat="1" ht="14" customHeight="1" x14ac:dyDescent="0.2">
      <c r="A9" s="77" t="s">
        <v>13</v>
      </c>
      <c r="B9" s="76">
        <f>K9*100</f>
        <v>60.640000000000008</v>
      </c>
      <c r="C9" s="76">
        <f t="shared" ref="C9:G9" si="8">L9*100</f>
        <v>43.519999999999996</v>
      </c>
      <c r="D9" s="76">
        <f t="shared" si="8"/>
        <v>52.480000000000004</v>
      </c>
      <c r="E9" s="76">
        <f t="shared" si="8"/>
        <v>59.61</v>
      </c>
      <c r="F9" s="76">
        <f t="shared" si="8"/>
        <v>47.82</v>
      </c>
      <c r="G9" s="76">
        <f t="shared" si="8"/>
        <v>68.31</v>
      </c>
      <c r="H9" s="24"/>
      <c r="I9" s="24"/>
      <c r="J9" s="58" t="s">
        <v>13</v>
      </c>
      <c r="K9" s="57">
        <v>0.60640000000000005</v>
      </c>
      <c r="L9" s="57">
        <v>0.43519999999999998</v>
      </c>
      <c r="M9" s="57">
        <v>0.52480000000000004</v>
      </c>
      <c r="N9" s="57">
        <v>0.59609999999999996</v>
      </c>
      <c r="O9" s="57">
        <v>0.47820000000000001</v>
      </c>
      <c r="P9" s="57">
        <v>0.68310000000000004</v>
      </c>
    </row>
    <row r="10" spans="1:16" s="22" customFormat="1" ht="14" customHeight="1" x14ac:dyDescent="0.2">
      <c r="A10" s="77" t="s">
        <v>14</v>
      </c>
      <c r="B10" s="76">
        <f t="shared" ref="B10:B13" si="9">K10*100</f>
        <v>12.629999999999999</v>
      </c>
      <c r="C10" s="76">
        <f t="shared" ref="C10:C13" si="10">L10*100</f>
        <v>11.600000000000001</v>
      </c>
      <c r="D10" s="76">
        <f t="shared" ref="D10:D13" si="11">M10*100</f>
        <v>16.71</v>
      </c>
      <c r="E10" s="76">
        <f t="shared" ref="E10:E13" si="12">N10*100</f>
        <v>9.7100000000000009</v>
      </c>
      <c r="F10" s="76">
        <f t="shared" ref="F10:F13" si="13">O10*100</f>
        <v>21.29</v>
      </c>
      <c r="G10" s="76">
        <f t="shared" ref="G10:G13" si="14">P10*100</f>
        <v>10.24</v>
      </c>
      <c r="H10" s="24"/>
      <c r="I10" s="24"/>
      <c r="J10" s="58" t="s">
        <v>14</v>
      </c>
      <c r="K10" s="57">
        <v>0.1263</v>
      </c>
      <c r="L10" s="57">
        <v>0.11600000000000001</v>
      </c>
      <c r="M10" s="57">
        <v>0.1671</v>
      </c>
      <c r="N10" s="57">
        <v>9.7100000000000006E-2</v>
      </c>
      <c r="O10" s="57">
        <v>0.21290000000000001</v>
      </c>
      <c r="P10" s="57">
        <v>0.1024</v>
      </c>
    </row>
    <row r="11" spans="1:16" s="22" customFormat="1" ht="14" customHeight="1" x14ac:dyDescent="0.2">
      <c r="A11" s="77" t="s">
        <v>15</v>
      </c>
      <c r="B11" s="76">
        <f t="shared" si="9"/>
        <v>17.72</v>
      </c>
      <c r="C11" s="76">
        <f t="shared" si="10"/>
        <v>36.15</v>
      </c>
      <c r="D11" s="76">
        <f t="shared" si="11"/>
        <v>19.509999999999998</v>
      </c>
      <c r="E11" s="76">
        <f t="shared" si="12"/>
        <v>15.370000000000001</v>
      </c>
      <c r="F11" s="76">
        <f t="shared" si="13"/>
        <v>22.220000000000002</v>
      </c>
      <c r="G11" s="76">
        <f t="shared" si="14"/>
        <v>12.709999999999999</v>
      </c>
      <c r="H11" s="24"/>
      <c r="I11" s="24"/>
      <c r="J11" s="58" t="s">
        <v>15</v>
      </c>
      <c r="K11" s="57">
        <v>0.1772</v>
      </c>
      <c r="L11" s="57">
        <v>0.36149999999999999</v>
      </c>
      <c r="M11" s="57">
        <v>0.1951</v>
      </c>
      <c r="N11" s="57">
        <v>0.1537</v>
      </c>
      <c r="O11" s="57">
        <v>0.22220000000000001</v>
      </c>
      <c r="P11" s="57">
        <v>0.12709999999999999</v>
      </c>
    </row>
    <row r="12" spans="1:16" s="22" customFormat="1" ht="14" customHeight="1" x14ac:dyDescent="0.2">
      <c r="A12" s="77" t="s">
        <v>16</v>
      </c>
      <c r="B12" s="76">
        <f t="shared" si="9"/>
        <v>4.7</v>
      </c>
      <c r="C12" s="76">
        <f t="shared" si="10"/>
        <v>2.62</v>
      </c>
      <c r="D12" s="76">
        <f t="shared" si="11"/>
        <v>7.79</v>
      </c>
      <c r="E12" s="76">
        <f t="shared" si="12"/>
        <v>10.199999999999999</v>
      </c>
      <c r="F12" s="76">
        <f t="shared" si="13"/>
        <v>6.22</v>
      </c>
      <c r="G12" s="76">
        <f t="shared" si="14"/>
        <v>4.29</v>
      </c>
      <c r="H12" s="24"/>
      <c r="I12" s="24"/>
      <c r="J12" s="58" t="s">
        <v>16</v>
      </c>
      <c r="K12" s="57">
        <v>4.7E-2</v>
      </c>
      <c r="L12" s="57">
        <v>2.6200000000000001E-2</v>
      </c>
      <c r="M12" s="57">
        <v>7.7899999999999997E-2</v>
      </c>
      <c r="N12" s="57">
        <v>0.10199999999999999</v>
      </c>
      <c r="O12" s="57">
        <v>6.2199999999999998E-2</v>
      </c>
      <c r="P12" s="57">
        <v>4.2900000000000001E-2</v>
      </c>
    </row>
    <row r="13" spans="1:16" s="22" customFormat="1" ht="14" customHeight="1" x14ac:dyDescent="0.2">
      <c r="A13" s="78" t="s">
        <v>17</v>
      </c>
      <c r="B13" s="76">
        <f t="shared" si="9"/>
        <v>2.42</v>
      </c>
      <c r="C13" s="76">
        <f t="shared" si="10"/>
        <v>3.9699999999999998</v>
      </c>
      <c r="D13" s="76">
        <f t="shared" si="11"/>
        <v>1.3599999999999999</v>
      </c>
      <c r="E13" s="76">
        <f t="shared" si="12"/>
        <v>1.8900000000000001</v>
      </c>
      <c r="F13" s="76">
        <f t="shared" si="13"/>
        <v>1</v>
      </c>
      <c r="G13" s="76">
        <f t="shared" si="14"/>
        <v>2.5100000000000002</v>
      </c>
      <c r="H13" s="24"/>
      <c r="I13" s="24"/>
      <c r="J13" s="25" t="s">
        <v>17</v>
      </c>
      <c r="K13" s="57">
        <v>2.4199999999999999E-2</v>
      </c>
      <c r="L13" s="57">
        <v>3.9699999999999999E-2</v>
      </c>
      <c r="M13" s="57">
        <v>1.3599999999999999E-2</v>
      </c>
      <c r="N13" s="57">
        <v>1.89E-2</v>
      </c>
      <c r="O13" s="57">
        <v>0.01</v>
      </c>
      <c r="P13" s="57">
        <v>2.5100000000000001E-2</v>
      </c>
    </row>
    <row r="14" spans="1:16" s="22" customFormat="1" ht="14" customHeight="1" x14ac:dyDescent="0.2">
      <c r="A14" s="79" t="s">
        <v>92</v>
      </c>
      <c r="B14" s="76"/>
      <c r="C14" s="76"/>
      <c r="D14" s="80"/>
      <c r="E14" s="76"/>
      <c r="F14" s="76"/>
      <c r="G14" s="76"/>
      <c r="H14" s="24"/>
      <c r="I14" s="24"/>
      <c r="J14" s="27" t="s">
        <v>18</v>
      </c>
      <c r="K14" s="14"/>
      <c r="L14" s="14"/>
      <c r="M14" s="13"/>
      <c r="N14" s="10"/>
      <c r="O14" s="10"/>
      <c r="P14" s="12"/>
    </row>
    <row r="15" spans="1:16" s="22" customFormat="1" ht="14" customHeight="1" x14ac:dyDescent="0.2">
      <c r="A15" s="78" t="s">
        <v>19</v>
      </c>
      <c r="B15" s="76">
        <f>K16*100</f>
        <v>48.75</v>
      </c>
      <c r="C15" s="76">
        <f t="shared" ref="C15:G15" si="15">L16*100</f>
        <v>80.94</v>
      </c>
      <c r="D15" s="76">
        <f t="shared" si="15"/>
        <v>75.25</v>
      </c>
      <c r="E15" s="76">
        <f t="shared" si="15"/>
        <v>51.629999999999995</v>
      </c>
      <c r="F15" s="76">
        <f t="shared" si="15"/>
        <v>90.67</v>
      </c>
      <c r="G15" s="76">
        <f t="shared" si="15"/>
        <v>25.83</v>
      </c>
      <c r="H15" s="24"/>
      <c r="I15" s="24"/>
      <c r="J15" s="25" t="s">
        <v>20</v>
      </c>
      <c r="K15" s="13">
        <v>0.51249999999999996</v>
      </c>
      <c r="L15" s="13">
        <v>0.19059999999999999</v>
      </c>
      <c r="M15" s="19">
        <v>0.2475</v>
      </c>
      <c r="N15" s="10">
        <v>0.48370000000000002</v>
      </c>
      <c r="O15" s="10">
        <v>9.3299999999999994E-2</v>
      </c>
      <c r="P15" s="12">
        <v>0.74170000000000003</v>
      </c>
    </row>
    <row r="16" spans="1:16" s="22" customFormat="1" ht="14" customHeight="1" x14ac:dyDescent="0.2">
      <c r="A16" s="78" t="s">
        <v>21</v>
      </c>
      <c r="B16" s="76">
        <f>K15*100</f>
        <v>51.249999999999993</v>
      </c>
      <c r="C16" s="76">
        <f t="shared" ref="C16:G16" si="16">L15*100</f>
        <v>19.059999999999999</v>
      </c>
      <c r="D16" s="76">
        <f t="shared" si="16"/>
        <v>24.75</v>
      </c>
      <c r="E16" s="76">
        <f t="shared" si="16"/>
        <v>48.370000000000005</v>
      </c>
      <c r="F16" s="76">
        <f t="shared" si="16"/>
        <v>9.33</v>
      </c>
      <c r="G16" s="76">
        <f t="shared" si="16"/>
        <v>74.17</v>
      </c>
      <c r="H16" s="24"/>
      <c r="I16" s="24"/>
      <c r="J16" s="25" t="s">
        <v>22</v>
      </c>
      <c r="K16" s="13">
        <v>0.48749999999999999</v>
      </c>
      <c r="L16" s="13">
        <v>0.80940000000000001</v>
      </c>
      <c r="M16" s="19">
        <v>0.75249999999999995</v>
      </c>
      <c r="N16" s="10">
        <v>0.51629999999999998</v>
      </c>
      <c r="O16" s="10">
        <v>0.90669999999999995</v>
      </c>
      <c r="P16" s="12">
        <v>0.25829999999999997</v>
      </c>
    </row>
    <row r="17" spans="1:16" s="22" customFormat="1" ht="14" customHeight="1" x14ac:dyDescent="0.2">
      <c r="A17" s="81" t="s">
        <v>93</v>
      </c>
      <c r="B17" s="76"/>
      <c r="C17" s="76"/>
      <c r="D17" s="80"/>
      <c r="E17" s="76"/>
      <c r="F17" s="76"/>
      <c r="G17" s="76"/>
      <c r="H17" s="24"/>
      <c r="I17" s="24"/>
      <c r="J17" s="25" t="s">
        <v>23</v>
      </c>
      <c r="K17" s="13"/>
      <c r="L17" s="13"/>
      <c r="M17" s="13"/>
      <c r="N17" s="10"/>
      <c r="O17" s="10"/>
      <c r="P17" s="12"/>
    </row>
    <row r="18" spans="1:16" s="22" customFormat="1" ht="14" customHeight="1" x14ac:dyDescent="0.2">
      <c r="A18" s="82" t="s">
        <v>25</v>
      </c>
      <c r="B18" s="76">
        <f>K18*100</f>
        <v>46.02</v>
      </c>
      <c r="C18" s="76">
        <f t="shared" ref="C18:G18" si="17">L18*100</f>
        <v>43.5</v>
      </c>
      <c r="D18" s="76">
        <f t="shared" si="17"/>
        <v>37.74</v>
      </c>
      <c r="E18" s="76">
        <f t="shared" si="17"/>
        <v>49.76</v>
      </c>
      <c r="F18" s="76">
        <f t="shared" si="17"/>
        <v>29.89</v>
      </c>
      <c r="G18" s="76">
        <f t="shared" si="17"/>
        <v>51.980000000000004</v>
      </c>
      <c r="H18" s="24"/>
      <c r="I18" s="24"/>
      <c r="J18" s="28" t="s">
        <v>25</v>
      </c>
      <c r="K18" s="16">
        <v>0.4602</v>
      </c>
      <c r="L18" s="16">
        <v>0.435</v>
      </c>
      <c r="M18" s="13">
        <v>0.37740000000000001</v>
      </c>
      <c r="N18" s="10">
        <v>0.49759999999999999</v>
      </c>
      <c r="O18" s="10">
        <v>0.2989</v>
      </c>
      <c r="P18" s="12">
        <v>0.51980000000000004</v>
      </c>
    </row>
    <row r="19" spans="1:16" s="22" customFormat="1" ht="37" customHeight="1" x14ac:dyDescent="0.2">
      <c r="A19" s="82" t="s">
        <v>94</v>
      </c>
      <c r="B19" s="76">
        <f>K19*100</f>
        <v>53.98</v>
      </c>
      <c r="C19" s="76">
        <f t="shared" ref="C19" si="18">L19*100</f>
        <v>56.499999999999993</v>
      </c>
      <c r="D19" s="76">
        <f t="shared" ref="D19" si="19">M19*100</f>
        <v>62.260000000000005</v>
      </c>
      <c r="E19" s="76">
        <f t="shared" ref="E19" si="20">N19*100</f>
        <v>50.239999999999995</v>
      </c>
      <c r="F19" s="76">
        <f t="shared" ref="F19" si="21">O19*100</f>
        <v>70.11</v>
      </c>
      <c r="G19" s="76">
        <f t="shared" ref="G19" si="22">P19*100</f>
        <v>48.02</v>
      </c>
      <c r="J19" s="28" t="s">
        <v>24</v>
      </c>
      <c r="K19" s="16">
        <v>0.53979999999999995</v>
      </c>
      <c r="L19" s="16">
        <v>0.56499999999999995</v>
      </c>
      <c r="M19" s="13">
        <v>0.62260000000000004</v>
      </c>
      <c r="N19" s="10">
        <v>0.50239999999999996</v>
      </c>
      <c r="O19" s="10">
        <v>0.70109999999999995</v>
      </c>
      <c r="P19" s="12">
        <v>0.48020000000000002</v>
      </c>
    </row>
    <row r="20" spans="1:16" s="22" customFormat="1" ht="14" customHeight="1" x14ac:dyDescent="0.2">
      <c r="A20" s="83" t="s">
        <v>26</v>
      </c>
      <c r="B20" s="76"/>
      <c r="C20" s="76"/>
      <c r="D20" s="80"/>
      <c r="E20" s="76"/>
      <c r="F20" s="76"/>
      <c r="G20" s="76"/>
      <c r="J20" s="28" t="s">
        <v>26</v>
      </c>
      <c r="K20" s="16"/>
      <c r="L20" s="16"/>
      <c r="M20" s="13"/>
      <c r="N20" s="10"/>
      <c r="O20" s="10"/>
      <c r="P20" s="12"/>
    </row>
    <row r="21" spans="1:16" s="22" customFormat="1" ht="14" customHeight="1" x14ac:dyDescent="0.2">
      <c r="A21" s="82" t="s">
        <v>27</v>
      </c>
      <c r="B21" s="76">
        <f>K22*100</f>
        <v>27.04</v>
      </c>
      <c r="C21" s="76">
        <f t="shared" ref="C21:G21" si="23">L22*100</f>
        <v>15.86</v>
      </c>
      <c r="D21" s="76">
        <f t="shared" si="23"/>
        <v>31.1</v>
      </c>
      <c r="E21" s="76">
        <f t="shared" si="23"/>
        <v>31.209999999999997</v>
      </c>
      <c r="F21" s="76">
        <f t="shared" si="23"/>
        <v>31.03</v>
      </c>
      <c r="G21" s="76">
        <f t="shared" si="23"/>
        <v>28.26</v>
      </c>
      <c r="J21" s="28" t="s">
        <v>28</v>
      </c>
      <c r="K21" s="16">
        <v>0.1883</v>
      </c>
      <c r="L21" s="16">
        <v>0.16850000000000001</v>
      </c>
      <c r="M21" s="13">
        <v>0.1323</v>
      </c>
      <c r="N21" s="10">
        <v>0.185</v>
      </c>
      <c r="O21" s="10">
        <v>9.7900000000000001E-2</v>
      </c>
      <c r="P21" s="12">
        <v>0.21809999999999999</v>
      </c>
    </row>
    <row r="22" spans="1:16" s="22" customFormat="1" ht="14" customHeight="1" x14ac:dyDescent="0.2">
      <c r="A22" s="82" t="s">
        <v>28</v>
      </c>
      <c r="B22" s="76">
        <f>K21*100</f>
        <v>18.829999999999998</v>
      </c>
      <c r="C22" s="76">
        <f t="shared" ref="C22:G22" si="24">L21*100</f>
        <v>16.850000000000001</v>
      </c>
      <c r="D22" s="76">
        <f t="shared" si="24"/>
        <v>13.23</v>
      </c>
      <c r="E22" s="76">
        <f t="shared" si="24"/>
        <v>18.5</v>
      </c>
      <c r="F22" s="76">
        <f t="shared" si="24"/>
        <v>9.7900000000000009</v>
      </c>
      <c r="G22" s="76">
        <f t="shared" si="24"/>
        <v>21.81</v>
      </c>
      <c r="J22" s="28" t="s">
        <v>27</v>
      </c>
      <c r="K22" s="16">
        <v>0.27039999999999997</v>
      </c>
      <c r="L22" s="16">
        <v>0.15859999999999999</v>
      </c>
      <c r="M22" s="19">
        <v>0.311</v>
      </c>
      <c r="N22" s="10">
        <v>0.31209999999999999</v>
      </c>
      <c r="O22" s="10">
        <v>0.31030000000000002</v>
      </c>
      <c r="P22" s="12">
        <v>0.28260000000000002</v>
      </c>
    </row>
    <row r="23" spans="1:16" s="22" customFormat="1" ht="14" customHeight="1" x14ac:dyDescent="0.2">
      <c r="A23" s="82" t="s">
        <v>29</v>
      </c>
      <c r="B23" s="76">
        <f>K23*100</f>
        <v>25.19</v>
      </c>
      <c r="C23" s="76">
        <f t="shared" ref="C23:G23" si="25">L23*100</f>
        <v>24.77</v>
      </c>
      <c r="D23" s="76">
        <f t="shared" si="25"/>
        <v>23.18</v>
      </c>
      <c r="E23" s="76">
        <f t="shared" si="25"/>
        <v>23.71</v>
      </c>
      <c r="F23" s="76">
        <f t="shared" si="25"/>
        <v>22.830000000000002</v>
      </c>
      <c r="G23" s="76">
        <f t="shared" si="25"/>
        <v>26.290000000000003</v>
      </c>
      <c r="J23" s="28" t="s">
        <v>29</v>
      </c>
      <c r="K23" s="16">
        <v>0.25190000000000001</v>
      </c>
      <c r="L23" s="16">
        <v>0.2477</v>
      </c>
      <c r="M23" s="13">
        <v>0.23180000000000001</v>
      </c>
      <c r="N23" s="10">
        <v>0.23710000000000001</v>
      </c>
      <c r="O23" s="10">
        <v>0.2283</v>
      </c>
      <c r="P23" s="12">
        <v>0.26290000000000002</v>
      </c>
    </row>
    <row r="24" spans="1:16" s="22" customFormat="1" ht="14" customHeight="1" x14ac:dyDescent="0.2">
      <c r="A24" s="82" t="s">
        <v>1</v>
      </c>
      <c r="B24" s="76">
        <f>K24*100</f>
        <v>17.97</v>
      </c>
      <c r="C24" s="76">
        <f t="shared" ref="C24" si="26">L24*100</f>
        <v>18.61</v>
      </c>
      <c r="D24" s="76">
        <f t="shared" ref="D24" si="27">M24*100</f>
        <v>18.7</v>
      </c>
      <c r="E24" s="76">
        <f t="shared" ref="E24" si="28">N24*100</f>
        <v>16.84</v>
      </c>
      <c r="F24" s="76">
        <f t="shared" ref="F24" si="29">O24*100</f>
        <v>19.91</v>
      </c>
      <c r="G24" s="76">
        <f t="shared" ref="G24" si="30">P24*100</f>
        <v>17.64</v>
      </c>
      <c r="J24" s="28" t="s">
        <v>1</v>
      </c>
      <c r="K24" s="16">
        <v>0.1797</v>
      </c>
      <c r="L24" s="16">
        <v>0.18609999999999999</v>
      </c>
      <c r="M24" s="13">
        <v>0.187</v>
      </c>
      <c r="N24" s="10">
        <v>0.16839999999999999</v>
      </c>
      <c r="O24" s="10">
        <v>0.1991</v>
      </c>
      <c r="P24" s="12">
        <v>0.1764</v>
      </c>
    </row>
    <row r="25" spans="1:16" s="22" customFormat="1" ht="26" customHeight="1" x14ac:dyDescent="0.2">
      <c r="A25" s="83" t="s">
        <v>30</v>
      </c>
      <c r="B25" s="76"/>
      <c r="C25" s="76"/>
      <c r="D25" s="80"/>
      <c r="E25" s="76"/>
      <c r="F25" s="76"/>
      <c r="G25" s="76"/>
      <c r="J25" s="28" t="s">
        <v>30</v>
      </c>
      <c r="K25" s="16"/>
      <c r="L25" s="16"/>
      <c r="M25" s="13"/>
      <c r="N25" s="10"/>
      <c r="O25" s="10"/>
      <c r="P25" s="12"/>
    </row>
    <row r="26" spans="1:16" s="22" customFormat="1" ht="13" customHeight="1" x14ac:dyDescent="0.2">
      <c r="A26" s="82" t="s">
        <v>32</v>
      </c>
      <c r="B26" s="76">
        <f>K26*100</f>
        <v>38.01</v>
      </c>
      <c r="C26" s="76">
        <f t="shared" ref="C26:G26" si="31">L26*100</f>
        <v>53.74</v>
      </c>
      <c r="D26" s="76">
        <f t="shared" si="31"/>
        <v>27.229999999999997</v>
      </c>
      <c r="E26" s="76">
        <f t="shared" si="31"/>
        <v>35.92</v>
      </c>
      <c r="F26" s="76">
        <f t="shared" si="31"/>
        <v>21.560000000000002</v>
      </c>
      <c r="G26" s="76">
        <f t="shared" si="31"/>
        <v>37.07</v>
      </c>
      <c r="J26" s="28" t="s">
        <v>32</v>
      </c>
      <c r="K26" s="16">
        <v>0.38009999999999999</v>
      </c>
      <c r="L26" s="16">
        <v>0.53739999999999999</v>
      </c>
      <c r="M26" s="13">
        <v>0.27229999999999999</v>
      </c>
      <c r="N26" s="10">
        <v>0.35920000000000002</v>
      </c>
      <c r="O26" s="10">
        <v>0.21560000000000001</v>
      </c>
      <c r="P26" s="12">
        <v>0.37069999999999997</v>
      </c>
    </row>
    <row r="27" spans="1:16" s="22" customFormat="1" ht="13" customHeight="1" x14ac:dyDescent="0.2">
      <c r="A27" s="82" t="s">
        <v>31</v>
      </c>
      <c r="B27" s="76">
        <f>K27*100</f>
        <v>61.72</v>
      </c>
      <c r="C27" s="76">
        <f t="shared" ref="C27" si="32">L27*100</f>
        <v>45.58</v>
      </c>
      <c r="D27" s="76">
        <f t="shared" ref="D27" si="33">M27*100</f>
        <v>72.5</v>
      </c>
      <c r="E27" s="76">
        <f t="shared" ref="E27" si="34">N27*100</f>
        <v>63.82</v>
      </c>
      <c r="F27" s="76">
        <f t="shared" ref="F27" si="35">O27*100</f>
        <v>78.16</v>
      </c>
      <c r="G27" s="76">
        <f t="shared" ref="G27" si="36">P27*100</f>
        <v>62.749999999999993</v>
      </c>
      <c r="J27" s="28" t="s">
        <v>31</v>
      </c>
      <c r="K27" s="16">
        <v>0.61719999999999997</v>
      </c>
      <c r="L27" s="16">
        <v>0.45579999999999998</v>
      </c>
      <c r="M27" s="13">
        <v>0.72499999999999998</v>
      </c>
      <c r="N27" s="10">
        <v>0.63819999999999999</v>
      </c>
      <c r="O27" s="10">
        <v>0.78159999999999996</v>
      </c>
      <c r="P27" s="12">
        <v>0.62749999999999995</v>
      </c>
    </row>
    <row r="28" spans="1:16" s="22" customFormat="1" ht="13" customHeight="1" x14ac:dyDescent="0.2">
      <c r="A28" s="83" t="s">
        <v>33</v>
      </c>
      <c r="B28" s="76"/>
      <c r="C28" s="76"/>
      <c r="D28" s="76"/>
      <c r="E28" s="76"/>
      <c r="F28" s="76"/>
      <c r="G28" s="76"/>
      <c r="J28" s="28" t="s">
        <v>33</v>
      </c>
      <c r="K28" s="16"/>
      <c r="L28" s="16"/>
      <c r="M28" s="13"/>
      <c r="N28" s="10"/>
      <c r="O28" s="10"/>
      <c r="P28" s="12"/>
    </row>
    <row r="29" spans="1:16" s="22" customFormat="1" ht="13" customHeight="1" x14ac:dyDescent="0.2">
      <c r="A29" s="82" t="s">
        <v>34</v>
      </c>
      <c r="B29" s="76">
        <f t="shared" ref="B29:B32" si="37">K29*100</f>
        <v>31.430000000000003</v>
      </c>
      <c r="C29" s="76">
        <f t="shared" ref="C29:C30" si="38">L29*100</f>
        <v>26.68</v>
      </c>
      <c r="D29" s="76">
        <f t="shared" ref="D29:D30" si="39">M29*100</f>
        <v>41.72</v>
      </c>
      <c r="E29" s="76">
        <f t="shared" ref="E29:E30" si="40">N29*100</f>
        <v>35.049999999999997</v>
      </c>
      <c r="F29" s="76">
        <f t="shared" ref="F29:F30" si="41">O29*100</f>
        <v>46.07</v>
      </c>
      <c r="G29" s="76">
        <f t="shared" ref="G29:G30" si="42">P29*100</f>
        <v>30.29</v>
      </c>
      <c r="J29" s="28" t="s">
        <v>34</v>
      </c>
      <c r="K29" s="16">
        <v>0.31430000000000002</v>
      </c>
      <c r="L29" s="16">
        <v>0.26679999999999998</v>
      </c>
      <c r="M29" s="13">
        <v>0.41720000000000002</v>
      </c>
      <c r="N29" s="10">
        <v>0.35049999999999998</v>
      </c>
      <c r="O29" s="10">
        <v>0.4607</v>
      </c>
      <c r="P29" s="12">
        <v>0.3029</v>
      </c>
    </row>
    <row r="30" spans="1:16" s="22" customFormat="1" ht="26" customHeight="1" x14ac:dyDescent="0.2">
      <c r="A30" s="82" t="s">
        <v>35</v>
      </c>
      <c r="B30" s="76">
        <f t="shared" si="37"/>
        <v>68.300000000000011</v>
      </c>
      <c r="C30" s="76">
        <f t="shared" si="38"/>
        <v>72.64</v>
      </c>
      <c r="D30" s="76">
        <f t="shared" si="39"/>
        <v>58.02</v>
      </c>
      <c r="E30" s="76">
        <f t="shared" si="40"/>
        <v>64.69</v>
      </c>
      <c r="F30" s="76">
        <f t="shared" si="41"/>
        <v>53.66</v>
      </c>
      <c r="G30" s="76">
        <f t="shared" si="42"/>
        <v>69.53</v>
      </c>
      <c r="J30" s="28" t="s">
        <v>35</v>
      </c>
      <c r="K30" s="16">
        <v>0.68300000000000005</v>
      </c>
      <c r="L30" s="16">
        <v>0.72640000000000005</v>
      </c>
      <c r="M30" s="13">
        <v>0.58020000000000005</v>
      </c>
      <c r="N30" s="10">
        <v>0.64690000000000003</v>
      </c>
      <c r="O30" s="10">
        <v>0.53659999999999997</v>
      </c>
      <c r="P30" s="12">
        <v>0.69530000000000003</v>
      </c>
    </row>
    <row r="31" spans="1:16" s="22" customFormat="1" ht="14" customHeight="1" x14ac:dyDescent="0.2">
      <c r="A31" s="83" t="s">
        <v>36</v>
      </c>
      <c r="B31" s="76"/>
      <c r="C31" s="76"/>
      <c r="D31" s="76"/>
      <c r="E31" s="76"/>
      <c r="F31" s="76"/>
      <c r="G31" s="76"/>
      <c r="J31" s="28" t="s">
        <v>36</v>
      </c>
      <c r="K31" s="16"/>
      <c r="L31" s="16"/>
      <c r="M31" s="13"/>
      <c r="N31" s="10"/>
      <c r="O31" s="10"/>
      <c r="P31" s="12"/>
    </row>
    <row r="32" spans="1:16" s="22" customFormat="1" ht="14" customHeight="1" x14ac:dyDescent="0.2">
      <c r="A32" s="82" t="s">
        <v>37</v>
      </c>
      <c r="B32" s="76">
        <f t="shared" si="37"/>
        <v>17.28</v>
      </c>
      <c r="C32" s="76">
        <f t="shared" ref="C32" si="43">L32*100</f>
        <v>12.22</v>
      </c>
      <c r="D32" s="76">
        <f t="shared" ref="D32" si="44">M32*100</f>
        <v>18.47</v>
      </c>
      <c r="E32" s="76">
        <f t="shared" ref="E32" si="45">N32*100</f>
        <v>14.649999999999999</v>
      </c>
      <c r="F32" s="76">
        <f t="shared" ref="F32" si="46">O32*100</f>
        <v>20.97</v>
      </c>
      <c r="G32" s="76">
        <f t="shared" ref="G32" si="47">P32*100</f>
        <v>18.57</v>
      </c>
      <c r="J32" s="28" t="s">
        <v>37</v>
      </c>
      <c r="K32" s="57">
        <v>0.17280000000000001</v>
      </c>
      <c r="L32" s="57">
        <v>0.1222</v>
      </c>
      <c r="M32" s="57">
        <v>0.1847</v>
      </c>
      <c r="N32" s="57">
        <v>0.14649999999999999</v>
      </c>
      <c r="O32" s="57">
        <v>0.2097</v>
      </c>
      <c r="P32" s="57">
        <v>0.1857</v>
      </c>
    </row>
    <row r="33" spans="1:16" s="22" customFormat="1" ht="14" customHeight="1" x14ac:dyDescent="0.2">
      <c r="A33" s="82" t="s">
        <v>38</v>
      </c>
      <c r="B33" s="76">
        <f t="shared" ref="B33:B35" si="48">K33*100</f>
        <v>19.939999999999998</v>
      </c>
      <c r="C33" s="76">
        <f t="shared" ref="C33:C35" si="49">L33*100</f>
        <v>13.91</v>
      </c>
      <c r="D33" s="76">
        <f t="shared" ref="D33:D35" si="50">M33*100</f>
        <v>20.94</v>
      </c>
      <c r="E33" s="76">
        <f t="shared" ref="E33:E35" si="51">N33*100</f>
        <v>24.57</v>
      </c>
      <c r="F33" s="76">
        <f t="shared" ref="F33:F35" si="52">O33*100</f>
        <v>18.579999999999998</v>
      </c>
      <c r="G33" s="76">
        <f t="shared" ref="G33:G35" si="53">P33*100</f>
        <v>20.87</v>
      </c>
      <c r="J33" s="28" t="s">
        <v>38</v>
      </c>
      <c r="K33" s="57">
        <v>0.19939999999999999</v>
      </c>
      <c r="L33" s="57">
        <v>0.1391</v>
      </c>
      <c r="M33" s="57">
        <v>0.2094</v>
      </c>
      <c r="N33" s="57">
        <v>0.2457</v>
      </c>
      <c r="O33" s="57">
        <v>0.18579999999999999</v>
      </c>
      <c r="P33" s="57">
        <v>0.2087</v>
      </c>
    </row>
    <row r="34" spans="1:16" s="22" customFormat="1" ht="14" customHeight="1" x14ac:dyDescent="0.2">
      <c r="A34" s="82" t="s">
        <v>39</v>
      </c>
      <c r="B34" s="76">
        <f t="shared" si="48"/>
        <v>37.980000000000004</v>
      </c>
      <c r="C34" s="76">
        <f t="shared" si="49"/>
        <v>50.870000000000005</v>
      </c>
      <c r="D34" s="76">
        <f t="shared" si="50"/>
        <v>29.360000000000003</v>
      </c>
      <c r="E34" s="76">
        <f t="shared" si="51"/>
        <v>35.870000000000005</v>
      </c>
      <c r="F34" s="76">
        <f t="shared" si="52"/>
        <v>25.11</v>
      </c>
      <c r="G34" s="76">
        <f t="shared" si="53"/>
        <v>36.480000000000004</v>
      </c>
      <c r="J34" s="28" t="s">
        <v>39</v>
      </c>
      <c r="K34" s="57">
        <v>0.37980000000000003</v>
      </c>
      <c r="L34" s="57">
        <v>0.50870000000000004</v>
      </c>
      <c r="M34" s="57">
        <v>0.29360000000000003</v>
      </c>
      <c r="N34" s="57">
        <v>0.35870000000000002</v>
      </c>
      <c r="O34" s="57">
        <v>0.25109999999999999</v>
      </c>
      <c r="P34" s="57">
        <v>0.36480000000000001</v>
      </c>
    </row>
    <row r="35" spans="1:16" s="22" customFormat="1" ht="14" customHeight="1" x14ac:dyDescent="0.2">
      <c r="A35" s="82" t="s">
        <v>40</v>
      </c>
      <c r="B35" s="76">
        <f t="shared" si="48"/>
        <v>24.81</v>
      </c>
      <c r="C35" s="76">
        <f t="shared" si="49"/>
        <v>22.99</v>
      </c>
      <c r="D35" s="76">
        <f t="shared" si="50"/>
        <v>31.22</v>
      </c>
      <c r="E35" s="76">
        <f t="shared" si="51"/>
        <v>24.91</v>
      </c>
      <c r="F35" s="76">
        <f t="shared" si="52"/>
        <v>35.35</v>
      </c>
      <c r="G35" s="76">
        <f t="shared" si="53"/>
        <v>24.08</v>
      </c>
      <c r="J35" s="28" t="s">
        <v>40</v>
      </c>
      <c r="K35" s="57">
        <v>0.24809999999999999</v>
      </c>
      <c r="L35" s="57">
        <v>0.22989999999999999</v>
      </c>
      <c r="M35" s="57">
        <v>0.31219999999999998</v>
      </c>
      <c r="N35" s="57">
        <v>0.24909999999999999</v>
      </c>
      <c r="O35" s="57">
        <v>0.35349999999999998</v>
      </c>
      <c r="P35" s="57">
        <v>0.24079999999999999</v>
      </c>
    </row>
    <row r="36" spans="1:16" s="22" customFormat="1" ht="14" customHeight="1" x14ac:dyDescent="0.2">
      <c r="A36" s="72" t="s">
        <v>95</v>
      </c>
      <c r="B36" s="76"/>
      <c r="C36" s="76"/>
      <c r="D36" s="80"/>
      <c r="E36" s="76"/>
      <c r="F36" s="76"/>
      <c r="G36" s="76"/>
      <c r="J36" s="21" t="s">
        <v>41</v>
      </c>
      <c r="K36" s="10"/>
      <c r="L36" s="10"/>
      <c r="M36" s="19"/>
      <c r="N36" s="10"/>
      <c r="O36" s="10"/>
      <c r="P36" s="12"/>
    </row>
    <row r="37" spans="1:16" s="22" customFormat="1" ht="14" customHeight="1" x14ac:dyDescent="0.2">
      <c r="A37" s="77" t="s">
        <v>42</v>
      </c>
      <c r="B37" s="76">
        <f>K38*100</f>
        <v>56.989999999999995</v>
      </c>
      <c r="C37" s="76">
        <f t="shared" ref="C37:G37" si="54">L38*100</f>
        <v>37.049999999999997</v>
      </c>
      <c r="D37" s="76">
        <f t="shared" si="54"/>
        <v>32.65</v>
      </c>
      <c r="E37" s="76">
        <f t="shared" si="54"/>
        <v>47.13</v>
      </c>
      <c r="F37" s="76">
        <f t="shared" si="54"/>
        <v>23.200000000000003</v>
      </c>
      <c r="G37" s="76">
        <f t="shared" si="54"/>
        <v>76.95</v>
      </c>
      <c r="J37" s="58" t="s">
        <v>43</v>
      </c>
      <c r="K37" s="10">
        <v>0.28920000000000001</v>
      </c>
      <c r="L37" s="10">
        <v>0.43009999999999998</v>
      </c>
      <c r="M37" s="13">
        <v>0.4486</v>
      </c>
      <c r="N37" s="10">
        <v>0.34300000000000003</v>
      </c>
      <c r="O37" s="10">
        <v>0.51759999999999995</v>
      </c>
      <c r="P37" s="12">
        <v>0.13819999999999999</v>
      </c>
    </row>
    <row r="38" spans="1:16" s="22" customFormat="1" ht="14" customHeight="1" x14ac:dyDescent="0.2">
      <c r="A38" s="77" t="s">
        <v>44</v>
      </c>
      <c r="B38" s="76">
        <f>K39*100</f>
        <v>13.69</v>
      </c>
      <c r="C38" s="76">
        <f t="shared" ref="C38" si="55">L39*100</f>
        <v>19.27</v>
      </c>
      <c r="D38" s="76">
        <f t="shared" ref="D38" si="56">M39*100</f>
        <v>22.02</v>
      </c>
      <c r="E38" s="76">
        <f t="shared" ref="E38" si="57">N39*100</f>
        <v>18.029999999999998</v>
      </c>
      <c r="F38" s="76">
        <f t="shared" ref="F38" si="58">O39*100</f>
        <v>24.63</v>
      </c>
      <c r="G38" s="76">
        <f t="shared" ref="G38" si="59">P39*100</f>
        <v>8.9599999999999991</v>
      </c>
      <c r="J38" s="58" t="s">
        <v>42</v>
      </c>
      <c r="K38" s="10">
        <v>0.56989999999999996</v>
      </c>
      <c r="L38" s="10">
        <v>0.3705</v>
      </c>
      <c r="M38" s="13">
        <v>0.32650000000000001</v>
      </c>
      <c r="N38" s="10">
        <v>0.4713</v>
      </c>
      <c r="O38" s="10">
        <v>0.23200000000000001</v>
      </c>
      <c r="P38" s="12">
        <v>0.76949999999999996</v>
      </c>
    </row>
    <row r="39" spans="1:16" s="22" customFormat="1" ht="14" customHeight="1" x14ac:dyDescent="0.2">
      <c r="A39" s="77" t="s">
        <v>43</v>
      </c>
      <c r="B39" s="76">
        <f>K37*100</f>
        <v>28.92</v>
      </c>
      <c r="C39" s="76">
        <f t="shared" ref="C39:G39" si="60">L37*100</f>
        <v>43.01</v>
      </c>
      <c r="D39" s="76">
        <f t="shared" si="60"/>
        <v>44.86</v>
      </c>
      <c r="E39" s="76">
        <f t="shared" si="60"/>
        <v>34.300000000000004</v>
      </c>
      <c r="F39" s="76">
        <f t="shared" si="60"/>
        <v>51.76</v>
      </c>
      <c r="G39" s="76">
        <f t="shared" si="60"/>
        <v>13.819999999999999</v>
      </c>
      <c r="J39" s="58" t="s">
        <v>44</v>
      </c>
      <c r="K39" s="10">
        <v>0.13689999999999999</v>
      </c>
      <c r="L39" s="10">
        <v>0.19270000000000001</v>
      </c>
      <c r="M39" s="13">
        <v>0.22020000000000001</v>
      </c>
      <c r="N39" s="10">
        <v>0.18029999999999999</v>
      </c>
      <c r="O39" s="10">
        <v>0.24629999999999999</v>
      </c>
      <c r="P39" s="12">
        <v>8.9599999999999999E-2</v>
      </c>
    </row>
    <row r="40" spans="1:16" s="22" customFormat="1" ht="14" customHeight="1" x14ac:dyDescent="0.2">
      <c r="A40" s="72" t="s">
        <v>45</v>
      </c>
      <c r="B40" s="76"/>
      <c r="C40" s="76"/>
      <c r="D40" s="80"/>
      <c r="E40" s="76"/>
      <c r="F40" s="76"/>
      <c r="G40" s="76"/>
      <c r="J40" s="21" t="s">
        <v>45</v>
      </c>
      <c r="K40" s="12"/>
      <c r="L40" s="12"/>
      <c r="M40" s="19"/>
      <c r="N40" s="12"/>
      <c r="O40" s="12"/>
      <c r="P40" s="12"/>
    </row>
    <row r="41" spans="1:16" s="22" customFormat="1" ht="14" customHeight="1" x14ac:dyDescent="0.2">
      <c r="A41" s="77" t="s">
        <v>96</v>
      </c>
      <c r="B41" s="76">
        <f t="shared" ref="B41" si="61">K41*100</f>
        <v>37.059999999999995</v>
      </c>
      <c r="C41" s="76">
        <f t="shared" ref="C41" si="62">L41*100</f>
        <v>62.28</v>
      </c>
      <c r="D41" s="76">
        <f t="shared" ref="D41" si="63">M41*100</f>
        <v>46.050000000000004</v>
      </c>
      <c r="E41" s="76">
        <f t="shared" ref="E41" si="64">N41*100</f>
        <v>30.930000000000003</v>
      </c>
      <c r="F41" s="76">
        <f t="shared" ref="F41" si="65">O41*100</f>
        <v>55.92</v>
      </c>
      <c r="G41" s="76">
        <f t="shared" ref="G41" si="66">P41*100</f>
        <v>24.740000000000002</v>
      </c>
      <c r="J41" s="58" t="s">
        <v>46</v>
      </c>
      <c r="K41" s="57">
        <v>0.37059999999999998</v>
      </c>
      <c r="L41" s="57">
        <v>0.62280000000000002</v>
      </c>
      <c r="M41" s="57">
        <v>0.46050000000000002</v>
      </c>
      <c r="N41" s="57">
        <v>0.30930000000000002</v>
      </c>
      <c r="O41" s="57">
        <v>0.55920000000000003</v>
      </c>
      <c r="P41" s="57">
        <v>0.24740000000000001</v>
      </c>
    </row>
    <row r="42" spans="1:16" s="22" customFormat="1" ht="26" customHeight="1" x14ac:dyDescent="0.2">
      <c r="A42" s="77" t="s">
        <v>47</v>
      </c>
      <c r="B42" s="76">
        <f t="shared" ref="B42:B43" si="67">K42*100</f>
        <v>31.290000000000003</v>
      </c>
      <c r="C42" s="76">
        <f t="shared" ref="C42:C43" si="68">L42*100</f>
        <v>25.840000000000003</v>
      </c>
      <c r="D42" s="76">
        <f t="shared" ref="D42:D43" si="69">M42*100</f>
        <v>29.360000000000003</v>
      </c>
      <c r="E42" s="76">
        <f t="shared" ref="E42:E43" si="70">N42*100</f>
        <v>25.619999999999997</v>
      </c>
      <c r="F42" s="76">
        <f t="shared" ref="F42:F43" si="71">O42*100</f>
        <v>31.8</v>
      </c>
      <c r="G42" s="76">
        <f t="shared" ref="G42:G43" si="72">P42*100</f>
        <v>33.58</v>
      </c>
      <c r="J42" s="58" t="s">
        <v>47</v>
      </c>
      <c r="K42" s="57">
        <v>0.31290000000000001</v>
      </c>
      <c r="L42" s="57">
        <v>0.25840000000000002</v>
      </c>
      <c r="M42" s="57">
        <v>0.29360000000000003</v>
      </c>
      <c r="N42" s="57">
        <v>0.25619999999999998</v>
      </c>
      <c r="O42" s="57">
        <v>0.318</v>
      </c>
      <c r="P42" s="57">
        <v>0.33579999999999999</v>
      </c>
    </row>
    <row r="43" spans="1:16" s="22" customFormat="1" ht="26" customHeight="1" x14ac:dyDescent="0.2">
      <c r="A43" s="84" t="s">
        <v>48</v>
      </c>
      <c r="B43" s="85">
        <f t="shared" si="67"/>
        <v>31.14</v>
      </c>
      <c r="C43" s="85">
        <f t="shared" si="68"/>
        <v>10.54</v>
      </c>
      <c r="D43" s="85">
        <f t="shared" si="69"/>
        <v>24.39</v>
      </c>
      <c r="E43" s="85">
        <f t="shared" si="70"/>
        <v>43.19</v>
      </c>
      <c r="F43" s="85">
        <f t="shared" si="71"/>
        <v>12.1</v>
      </c>
      <c r="G43" s="85">
        <f t="shared" si="72"/>
        <v>41.28</v>
      </c>
      <c r="J43" s="58" t="s">
        <v>48</v>
      </c>
      <c r="K43" s="57">
        <v>0.31140000000000001</v>
      </c>
      <c r="L43" s="57">
        <v>0.10539999999999999</v>
      </c>
      <c r="M43" s="57">
        <v>0.24390000000000001</v>
      </c>
      <c r="N43" s="57">
        <v>0.43190000000000001</v>
      </c>
      <c r="O43" s="57">
        <v>0.121</v>
      </c>
      <c r="P43" s="57">
        <v>0.4128</v>
      </c>
    </row>
    <row r="44" spans="1:16" ht="77" customHeight="1" x14ac:dyDescent="0.2">
      <c r="A44" s="61" t="s">
        <v>117</v>
      </c>
      <c r="B44" s="61"/>
      <c r="C44" s="61"/>
      <c r="D44" s="61"/>
      <c r="E44" s="61"/>
      <c r="F44" s="61"/>
      <c r="G44" s="61"/>
      <c r="H44" s="2"/>
      <c r="I44" s="2"/>
      <c r="J44" s="2"/>
      <c r="K44" s="2"/>
      <c r="L44" s="2"/>
      <c r="M44" s="2"/>
      <c r="N44" s="2"/>
      <c r="O44" s="2"/>
      <c r="P44" s="2"/>
    </row>
    <row r="45" spans="1:16" ht="15" customHeight="1" x14ac:dyDescent="0.2">
      <c r="A45" s="60" t="s">
        <v>99</v>
      </c>
      <c r="B45" s="60"/>
      <c r="C45" s="60"/>
      <c r="D45" s="60"/>
      <c r="E45" s="60"/>
      <c r="F45" s="60"/>
      <c r="G45" s="60"/>
      <c r="H45" s="2"/>
      <c r="I45" s="2"/>
      <c r="J45" s="2"/>
      <c r="K45" s="2"/>
      <c r="L45" s="2"/>
      <c r="M45" s="2"/>
      <c r="N45" s="2"/>
      <c r="O45" s="2"/>
      <c r="P45" s="2"/>
    </row>
    <row r="46" spans="1:16" x14ac:dyDescent="0.2">
      <c r="H46" s="2"/>
      <c r="I46" s="2"/>
    </row>
    <row r="47" spans="1:16" x14ac:dyDescent="0.2">
      <c r="H47" s="2"/>
      <c r="I47" s="2"/>
    </row>
    <row r="48" spans="1:16" x14ac:dyDescent="0.2">
      <c r="H48" s="2"/>
      <c r="I48" s="2"/>
    </row>
    <row r="49" spans="8:9" x14ac:dyDescent="0.2">
      <c r="H49" s="2"/>
      <c r="I49" s="2"/>
    </row>
  </sheetData>
  <mergeCells count="4">
    <mergeCell ref="A1:G1"/>
    <mergeCell ref="J1:P1"/>
    <mergeCell ref="A44:G44"/>
    <mergeCell ref="A45:G45"/>
  </mergeCells>
  <printOptions horizontalCentered="1" verticalCentered="1"/>
  <pageMargins left="0.2" right="0.2" top="0.15" bottom="0.15" header="0.1" footer="0.1"/>
  <pageSetup orientation="portrait"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8"/>
  <sheetViews>
    <sheetView topLeftCell="A35" zoomScale="125" zoomScaleNormal="125" workbookViewId="0">
      <selection activeCell="A47" sqref="A47:G47"/>
    </sheetView>
  </sheetViews>
  <sheetFormatPr baseColWidth="10" defaultColWidth="8.83203125" defaultRowHeight="15" x14ac:dyDescent="0.2"/>
  <cols>
    <col min="1" max="1" width="25.6640625" customWidth="1"/>
    <col min="2" max="6" width="9.83203125" customWidth="1"/>
    <col min="7" max="7" width="9.83203125" style="7" customWidth="1"/>
    <col min="9" max="9" width="18.5" customWidth="1"/>
    <col min="10" max="10" width="11" customWidth="1"/>
    <col min="11" max="11" width="9.83203125" customWidth="1"/>
    <col min="12" max="12" width="10.33203125" customWidth="1"/>
    <col min="13" max="13" width="11" customWidth="1"/>
    <col min="14" max="14" width="11.5" customWidth="1"/>
    <col min="15" max="15" width="11.83203125" customWidth="1"/>
  </cols>
  <sheetData>
    <row r="1" spans="1:15" ht="24" customHeight="1" x14ac:dyDescent="0.2">
      <c r="A1" s="53" t="s">
        <v>102</v>
      </c>
      <c r="B1" s="53"/>
      <c r="C1" s="53"/>
      <c r="D1" s="53"/>
      <c r="E1" s="53"/>
      <c r="F1" s="53"/>
      <c r="G1" s="53"/>
      <c r="H1" s="7"/>
      <c r="I1" s="53" t="s">
        <v>59</v>
      </c>
      <c r="J1" s="53"/>
      <c r="K1" s="53"/>
      <c r="L1" s="53"/>
      <c r="M1" s="53"/>
      <c r="N1" s="53"/>
      <c r="O1" s="53"/>
    </row>
    <row r="2" spans="1:15" ht="15" customHeight="1" x14ac:dyDescent="0.2">
      <c r="A2" s="62"/>
      <c r="B2" s="63" t="s">
        <v>103</v>
      </c>
      <c r="C2" s="63"/>
      <c r="D2" s="63"/>
      <c r="E2" s="63"/>
      <c r="F2" s="63"/>
      <c r="G2" s="63"/>
      <c r="H2" s="7"/>
      <c r="I2" s="20"/>
      <c r="J2" s="54" t="s">
        <v>49</v>
      </c>
      <c r="K2" s="54"/>
      <c r="L2" s="54"/>
      <c r="M2" s="54"/>
      <c r="N2" s="54"/>
      <c r="O2" s="54"/>
    </row>
    <row r="3" spans="1:15" ht="30" customHeight="1" x14ac:dyDescent="0.2">
      <c r="A3" s="17"/>
      <c r="B3" s="17" t="s">
        <v>109</v>
      </c>
      <c r="C3" s="17" t="s">
        <v>104</v>
      </c>
      <c r="D3" s="17" t="s">
        <v>105</v>
      </c>
      <c r="E3" s="17" t="s">
        <v>106</v>
      </c>
      <c r="F3" s="17" t="s">
        <v>107</v>
      </c>
      <c r="G3" s="17" t="s">
        <v>108</v>
      </c>
      <c r="H3" s="7"/>
      <c r="I3" s="8"/>
      <c r="J3" s="17" t="s">
        <v>50</v>
      </c>
      <c r="K3" s="17" t="s">
        <v>51</v>
      </c>
      <c r="L3" s="17" t="s">
        <v>52</v>
      </c>
      <c r="M3" s="17" t="s">
        <v>53</v>
      </c>
      <c r="N3" s="17" t="s">
        <v>54</v>
      </c>
      <c r="O3" s="17" t="s">
        <v>62</v>
      </c>
    </row>
    <row r="4" spans="1:15" ht="15" customHeight="1" x14ac:dyDescent="0.2">
      <c r="A4" s="21" t="s">
        <v>55</v>
      </c>
      <c r="B4" s="23">
        <f>J4</f>
        <v>0.19919999999999999</v>
      </c>
      <c r="C4" s="23">
        <f t="shared" ref="C4:F4" si="0">K4</f>
        <v>0.1482</v>
      </c>
      <c r="D4" s="23">
        <f t="shared" si="0"/>
        <v>0.13289999999999999</v>
      </c>
      <c r="E4" s="23">
        <f t="shared" si="0"/>
        <v>0.12709999999999999</v>
      </c>
      <c r="F4" s="23">
        <f t="shared" si="0"/>
        <v>0.14019999999999999</v>
      </c>
      <c r="G4" s="23">
        <f>O4</f>
        <v>0.15479999999999999</v>
      </c>
      <c r="H4" s="22"/>
      <c r="I4" s="21" t="s">
        <v>0</v>
      </c>
      <c r="J4" s="10">
        <v>0.19919999999999999</v>
      </c>
      <c r="K4" s="10">
        <v>0.1482</v>
      </c>
      <c r="L4" s="10">
        <v>0.13289999999999999</v>
      </c>
      <c r="M4" s="13">
        <v>0.12709999999999999</v>
      </c>
      <c r="N4" s="18">
        <v>0.14019999999999999</v>
      </c>
      <c r="O4" s="6">
        <v>0.15479999999999999</v>
      </c>
    </row>
    <row r="5" spans="1:15" ht="15" customHeight="1" x14ac:dyDescent="0.2">
      <c r="A5" s="21" t="s">
        <v>8</v>
      </c>
      <c r="B5" s="9"/>
      <c r="C5" s="9"/>
      <c r="D5" s="9"/>
      <c r="E5" s="9"/>
      <c r="F5" s="9"/>
      <c r="G5" s="22"/>
      <c r="H5" s="22"/>
      <c r="I5" s="21" t="s">
        <v>8</v>
      </c>
      <c r="J5" s="10"/>
      <c r="K5" s="10"/>
      <c r="L5" s="10"/>
      <c r="M5" s="13"/>
      <c r="N5" s="13"/>
      <c r="O5" s="6"/>
    </row>
    <row r="6" spans="1:15" ht="15" customHeight="1" x14ac:dyDescent="0.2">
      <c r="A6" s="29" t="s">
        <v>66</v>
      </c>
      <c r="B6" s="11">
        <f>J6*100</f>
        <v>28.4</v>
      </c>
      <c r="C6" s="11">
        <f t="shared" ref="C6:F6" si="1">K6*100</f>
        <v>18.45</v>
      </c>
      <c r="D6" s="11">
        <f t="shared" si="1"/>
        <v>19.489999999999998</v>
      </c>
      <c r="E6" s="11">
        <f t="shared" si="1"/>
        <v>18.060000000000002</v>
      </c>
      <c r="F6" s="11">
        <f t="shared" si="1"/>
        <v>16.350000000000001</v>
      </c>
      <c r="G6" s="11">
        <f>O6*100</f>
        <v>17.010000000000002</v>
      </c>
      <c r="H6" s="22"/>
      <c r="I6" s="29" t="s">
        <v>9</v>
      </c>
      <c r="J6" s="10">
        <v>0.28399999999999997</v>
      </c>
      <c r="K6" s="10">
        <v>0.1845</v>
      </c>
      <c r="L6" s="10">
        <v>0.19489999999999999</v>
      </c>
      <c r="M6" s="13">
        <v>0.18060000000000001</v>
      </c>
      <c r="N6" s="13">
        <v>0.16350000000000001</v>
      </c>
      <c r="O6" s="6">
        <v>0.1701</v>
      </c>
    </row>
    <row r="7" spans="1:15" ht="15" customHeight="1" x14ac:dyDescent="0.2">
      <c r="A7" s="29" t="s">
        <v>91</v>
      </c>
      <c r="B7" s="11">
        <f t="shared" ref="B7:B8" si="2">J7*100</f>
        <v>18.09</v>
      </c>
      <c r="C7" s="11">
        <f t="shared" ref="C7:C8" si="3">K7*100</f>
        <v>14.85</v>
      </c>
      <c r="D7" s="11">
        <f t="shared" ref="D7:D8" si="4">L7*100</f>
        <v>12.97</v>
      </c>
      <c r="E7" s="11">
        <f t="shared" ref="E7:E8" si="5">M7*100</f>
        <v>11.26</v>
      </c>
      <c r="F7" s="11">
        <f t="shared" ref="F7:F8" si="6">N7*100</f>
        <v>15.129999999999999</v>
      </c>
      <c r="G7" s="11">
        <f t="shared" ref="G7:G8" si="7">O7*100</f>
        <v>17.72</v>
      </c>
      <c r="H7" s="24"/>
      <c r="I7" s="29" t="s">
        <v>10</v>
      </c>
      <c r="J7" s="10">
        <v>0.18090000000000001</v>
      </c>
      <c r="K7" s="10">
        <v>0.14849999999999999</v>
      </c>
      <c r="L7" s="12">
        <v>0.12970000000000001</v>
      </c>
      <c r="M7" s="12">
        <v>0.11260000000000001</v>
      </c>
      <c r="N7" s="12">
        <v>0.15129999999999999</v>
      </c>
      <c r="O7" s="6">
        <v>0.1772</v>
      </c>
    </row>
    <row r="8" spans="1:15" ht="15" customHeight="1" x14ac:dyDescent="0.2">
      <c r="A8" s="29" t="s">
        <v>67</v>
      </c>
      <c r="B8" s="11">
        <f t="shared" si="2"/>
        <v>13.99</v>
      </c>
      <c r="C8" s="11">
        <f t="shared" si="3"/>
        <v>11.18</v>
      </c>
      <c r="D8" s="11">
        <f t="shared" si="4"/>
        <v>8.06</v>
      </c>
      <c r="E8" s="11">
        <f t="shared" si="5"/>
        <v>9.06</v>
      </c>
      <c r="F8" s="11">
        <f t="shared" si="6"/>
        <v>9.86</v>
      </c>
      <c r="G8" s="11">
        <f t="shared" si="7"/>
        <v>12.29</v>
      </c>
      <c r="H8" s="24"/>
      <c r="I8" s="29" t="s">
        <v>11</v>
      </c>
      <c r="J8" s="10">
        <v>0.1399</v>
      </c>
      <c r="K8" s="10">
        <v>0.1118</v>
      </c>
      <c r="L8" s="12">
        <v>8.0600000000000005E-2</v>
      </c>
      <c r="M8" s="12">
        <v>9.06E-2</v>
      </c>
      <c r="N8" s="12">
        <v>9.8599999999999993E-2</v>
      </c>
      <c r="O8" s="6">
        <v>0.1229</v>
      </c>
    </row>
    <row r="9" spans="1:15" ht="15" customHeight="1" x14ac:dyDescent="0.2">
      <c r="A9" s="21" t="s">
        <v>12</v>
      </c>
      <c r="B9" s="11"/>
      <c r="C9" s="11"/>
      <c r="D9" s="11"/>
      <c r="E9" s="11"/>
      <c r="F9" s="11"/>
      <c r="G9" s="11"/>
      <c r="H9" s="24"/>
      <c r="I9" s="21" t="s">
        <v>12</v>
      </c>
      <c r="J9" s="10"/>
      <c r="K9" s="10"/>
      <c r="L9" s="10"/>
      <c r="M9" s="13"/>
      <c r="N9" s="13"/>
      <c r="O9" s="6"/>
    </row>
    <row r="10" spans="1:15" ht="15" customHeight="1" x14ac:dyDescent="0.2">
      <c r="A10" s="29" t="s">
        <v>13</v>
      </c>
      <c r="B10" s="11">
        <f>J10*100</f>
        <v>15.76</v>
      </c>
      <c r="C10" s="11">
        <f t="shared" ref="C10:F10" si="8">K10*100</f>
        <v>12.21</v>
      </c>
      <c r="D10" s="11">
        <f t="shared" si="8"/>
        <v>9.1399999999999988</v>
      </c>
      <c r="E10" s="11">
        <f t="shared" si="8"/>
        <v>8.51</v>
      </c>
      <c r="F10" s="11">
        <f t="shared" si="8"/>
        <v>9.85</v>
      </c>
      <c r="G10" s="11">
        <f>O10*100</f>
        <v>11.110000000000001</v>
      </c>
      <c r="H10" s="24"/>
      <c r="I10" s="29" t="s">
        <v>13</v>
      </c>
      <c r="J10" s="10">
        <v>0.15759999999999999</v>
      </c>
      <c r="K10" s="10">
        <v>0.1221</v>
      </c>
      <c r="L10" s="10">
        <v>9.1399999999999995E-2</v>
      </c>
      <c r="M10" s="13">
        <v>8.5099999999999995E-2</v>
      </c>
      <c r="N10" s="13">
        <v>9.8500000000000004E-2</v>
      </c>
      <c r="O10" s="6">
        <v>0.1111</v>
      </c>
    </row>
    <row r="11" spans="1:15" ht="15" customHeight="1" x14ac:dyDescent="0.2">
      <c r="A11" s="29" t="s">
        <v>14</v>
      </c>
      <c r="B11" s="11">
        <f t="shared" ref="B11:B18" si="9">J11*100</f>
        <v>20.549999999999997</v>
      </c>
      <c r="C11" s="11">
        <f t="shared" ref="C11:C12" si="10">K11*100</f>
        <v>20.21</v>
      </c>
      <c r="D11" s="11">
        <f t="shared" ref="D11:D12" si="11">L11*100</f>
        <v>18.09</v>
      </c>
      <c r="E11" s="11">
        <f t="shared" ref="E11:E16" si="12">M11*100</f>
        <v>12.57</v>
      </c>
      <c r="F11" s="11">
        <f t="shared" ref="F11:F16" si="13">N11*100</f>
        <v>16.580000000000002</v>
      </c>
      <c r="G11" s="11">
        <f t="shared" ref="G11:G14" si="14">O11*100</f>
        <v>14.21</v>
      </c>
      <c r="H11" s="24"/>
      <c r="I11" s="29" t="s">
        <v>14</v>
      </c>
      <c r="J11" s="10">
        <v>0.20549999999999999</v>
      </c>
      <c r="K11" s="10">
        <v>0.2021</v>
      </c>
      <c r="L11" s="10">
        <v>0.18090000000000001</v>
      </c>
      <c r="M11" s="13">
        <v>0.12570000000000001</v>
      </c>
      <c r="N11" s="13">
        <v>0.1658</v>
      </c>
      <c r="O11" s="6">
        <v>0.1421</v>
      </c>
    </row>
    <row r="12" spans="1:15" ht="15" customHeight="1" x14ac:dyDescent="0.2">
      <c r="A12" s="29" t="s">
        <v>15</v>
      </c>
      <c r="B12" s="11">
        <f t="shared" si="9"/>
        <v>36.449999999999996</v>
      </c>
      <c r="C12" s="11">
        <f t="shared" si="10"/>
        <v>23.25</v>
      </c>
      <c r="D12" s="11">
        <f t="shared" si="11"/>
        <v>26.150000000000002</v>
      </c>
      <c r="E12" s="11">
        <f t="shared" si="12"/>
        <v>28.95</v>
      </c>
      <c r="F12" s="11">
        <f t="shared" si="13"/>
        <v>29.87</v>
      </c>
      <c r="G12" s="11">
        <f t="shared" si="14"/>
        <v>31.59</v>
      </c>
      <c r="H12" s="24"/>
      <c r="I12" s="29" t="s">
        <v>15</v>
      </c>
      <c r="J12" s="10">
        <v>0.36449999999999999</v>
      </c>
      <c r="K12" s="10">
        <v>0.23250000000000001</v>
      </c>
      <c r="L12" s="10">
        <v>0.26150000000000001</v>
      </c>
      <c r="M12" s="13">
        <v>0.28949999999999998</v>
      </c>
      <c r="N12" s="13">
        <v>0.29870000000000002</v>
      </c>
      <c r="O12" s="6">
        <v>0.31590000000000001</v>
      </c>
    </row>
    <row r="13" spans="1:15" ht="15" customHeight="1" x14ac:dyDescent="0.2">
      <c r="A13" s="32" t="s">
        <v>111</v>
      </c>
      <c r="B13" s="11">
        <f t="shared" si="9"/>
        <v>24.43</v>
      </c>
      <c r="C13" s="11" t="s">
        <v>57</v>
      </c>
      <c r="D13" s="11" t="s">
        <v>57</v>
      </c>
      <c r="E13" s="11">
        <f t="shared" si="12"/>
        <v>13.669999999999998</v>
      </c>
      <c r="F13" s="11">
        <f t="shared" si="13"/>
        <v>17.03</v>
      </c>
      <c r="G13" s="11">
        <f t="shared" si="14"/>
        <v>12.8</v>
      </c>
      <c r="H13" s="24"/>
      <c r="I13" s="32" t="s">
        <v>56</v>
      </c>
      <c r="J13" s="10">
        <v>0.24429999999999999</v>
      </c>
      <c r="K13" s="10">
        <v>0.1792</v>
      </c>
      <c r="L13" s="10">
        <v>0.2387</v>
      </c>
      <c r="M13" s="13">
        <v>0.13669999999999999</v>
      </c>
      <c r="N13" s="13">
        <v>0.17030000000000001</v>
      </c>
      <c r="O13" s="6">
        <v>0.128</v>
      </c>
    </row>
    <row r="14" spans="1:15" ht="15" customHeight="1" x14ac:dyDescent="0.2">
      <c r="A14" s="34" t="s">
        <v>58</v>
      </c>
      <c r="B14" s="11">
        <f t="shared" si="9"/>
        <v>46.839999999999996</v>
      </c>
      <c r="C14" s="15" t="s">
        <v>57</v>
      </c>
      <c r="D14" s="15" t="s">
        <v>57</v>
      </c>
      <c r="E14" s="11">
        <f t="shared" si="12"/>
        <v>42.83</v>
      </c>
      <c r="F14" s="11">
        <f t="shared" si="13"/>
        <v>42.47</v>
      </c>
      <c r="G14" s="11">
        <f t="shared" si="14"/>
        <v>49.62</v>
      </c>
      <c r="H14" s="26"/>
      <c r="I14" s="34" t="s">
        <v>58</v>
      </c>
      <c r="J14" s="13">
        <v>0.46839999999999998</v>
      </c>
      <c r="K14" s="13">
        <v>0.2762</v>
      </c>
      <c r="L14" s="13">
        <v>0.28170000000000001</v>
      </c>
      <c r="M14" s="13">
        <v>0.42830000000000001</v>
      </c>
      <c r="N14" s="13">
        <v>0.42470000000000002</v>
      </c>
      <c r="O14" s="6">
        <v>0.49619999999999997</v>
      </c>
    </row>
    <row r="15" spans="1:15" ht="15" customHeight="1" x14ac:dyDescent="0.2">
      <c r="A15" s="29" t="s">
        <v>16</v>
      </c>
      <c r="B15" s="11">
        <f t="shared" si="9"/>
        <v>18.29</v>
      </c>
      <c r="C15" s="11">
        <f t="shared" ref="C15:C16" si="15">K15*100</f>
        <v>9.9599999999999991</v>
      </c>
      <c r="D15" s="11">
        <f t="shared" ref="D15:D16" si="16">L15*100</f>
        <v>8.2199999999999989</v>
      </c>
      <c r="E15" s="11">
        <f t="shared" si="12"/>
        <v>9.1999999999999993</v>
      </c>
      <c r="F15" s="11">
        <f t="shared" si="13"/>
        <v>4.51</v>
      </c>
      <c r="G15" s="11">
        <f>O15*100</f>
        <v>8.64</v>
      </c>
      <c r="H15" s="24"/>
      <c r="I15" s="29" t="s">
        <v>16</v>
      </c>
      <c r="J15" s="10">
        <v>0.18290000000000001</v>
      </c>
      <c r="K15" s="10">
        <v>9.9599999999999994E-2</v>
      </c>
      <c r="L15" s="10">
        <v>8.2199999999999995E-2</v>
      </c>
      <c r="M15" s="13">
        <v>9.1999999999999998E-2</v>
      </c>
      <c r="N15" s="13">
        <v>4.5100000000000001E-2</v>
      </c>
      <c r="O15" s="6">
        <v>8.6400000000000005E-2</v>
      </c>
    </row>
    <row r="16" spans="1:15" ht="15" customHeight="1" x14ac:dyDescent="0.2">
      <c r="A16" s="30" t="s">
        <v>17</v>
      </c>
      <c r="B16" s="11">
        <f t="shared" si="9"/>
        <v>22.55</v>
      </c>
      <c r="C16" s="11">
        <f t="shared" si="15"/>
        <v>12.049999999999999</v>
      </c>
      <c r="D16" s="11">
        <f t="shared" si="16"/>
        <v>13.55</v>
      </c>
      <c r="E16" s="11">
        <f t="shared" si="12"/>
        <v>11.469999999999999</v>
      </c>
      <c r="F16" s="11">
        <f t="shared" si="13"/>
        <v>13.28</v>
      </c>
      <c r="G16" s="11" t="s">
        <v>110</v>
      </c>
      <c r="H16" s="24"/>
      <c r="I16" s="30" t="s">
        <v>17</v>
      </c>
      <c r="J16" s="13">
        <v>0.22550000000000001</v>
      </c>
      <c r="K16" s="13">
        <v>0.1205</v>
      </c>
      <c r="L16" s="13">
        <v>0.13550000000000001</v>
      </c>
      <c r="M16" s="13">
        <v>0.1147</v>
      </c>
      <c r="N16" s="13">
        <v>0.1328</v>
      </c>
      <c r="O16" s="6">
        <v>0.25469999999999998</v>
      </c>
    </row>
    <row r="17" spans="1:15" ht="15" customHeight="1" x14ac:dyDescent="0.2">
      <c r="A17" s="27" t="s">
        <v>92</v>
      </c>
      <c r="B17" s="11"/>
      <c r="C17" s="11"/>
      <c r="D17" s="11"/>
      <c r="E17" s="11"/>
      <c r="F17" s="11"/>
      <c r="G17" s="11"/>
      <c r="H17" s="24"/>
      <c r="I17" s="27" t="s">
        <v>18</v>
      </c>
      <c r="J17" s="14"/>
      <c r="K17" s="14"/>
      <c r="L17" s="14"/>
      <c r="M17" s="14"/>
      <c r="N17" s="13"/>
      <c r="O17" s="6"/>
    </row>
    <row r="18" spans="1:15" ht="15" customHeight="1" x14ac:dyDescent="0.2">
      <c r="A18" s="30" t="s">
        <v>19</v>
      </c>
      <c r="B18" s="11">
        <f t="shared" si="9"/>
        <v>33.589999999999996</v>
      </c>
      <c r="C18" s="11">
        <f t="shared" ref="C18" si="17">K18*100</f>
        <v>23.35</v>
      </c>
      <c r="D18" s="11">
        <f t="shared" ref="D18" si="18">L18*100</f>
        <v>21.2</v>
      </c>
      <c r="E18" s="11">
        <f t="shared" ref="E18" si="19">M18*100</f>
        <v>20.91</v>
      </c>
      <c r="F18" s="11">
        <f t="shared" ref="F18" si="20">N18*100</f>
        <v>22.36</v>
      </c>
      <c r="G18" s="11">
        <f t="shared" ref="G18" si="21">O18*100</f>
        <v>25.7</v>
      </c>
      <c r="H18" s="22"/>
      <c r="I18" s="30" t="s">
        <v>19</v>
      </c>
      <c r="J18" s="13">
        <v>0.33589999999999998</v>
      </c>
      <c r="K18" s="13">
        <v>0.23350000000000001</v>
      </c>
      <c r="L18" s="12">
        <v>0.21199999999999999</v>
      </c>
      <c r="M18" s="12">
        <v>0.20910000000000001</v>
      </c>
      <c r="N18" s="12">
        <v>0.22359999999999999</v>
      </c>
      <c r="O18" s="6">
        <v>0.25700000000000001</v>
      </c>
    </row>
    <row r="19" spans="1:15" ht="15" customHeight="1" x14ac:dyDescent="0.2">
      <c r="A19" s="30" t="s">
        <v>21</v>
      </c>
      <c r="B19" s="11">
        <f t="shared" ref="B19:B46" si="22">J19*100</f>
        <v>7.1499999999999995</v>
      </c>
      <c r="C19" s="11">
        <f t="shared" ref="C19:C46" si="23">K19*100</f>
        <v>5.6899999999999995</v>
      </c>
      <c r="D19" s="11">
        <f t="shared" ref="D19:D46" si="24">L19*100</f>
        <v>4.1399999999999997</v>
      </c>
      <c r="E19" s="11">
        <f t="shared" ref="E19:E46" si="25">M19*100</f>
        <v>4.3999999999999995</v>
      </c>
      <c r="F19" s="11">
        <f t="shared" ref="F19:F46" si="26">N19*100</f>
        <v>6.22</v>
      </c>
      <c r="G19" s="11">
        <f t="shared" ref="G19:G46" si="27">O19*100</f>
        <v>5.76</v>
      </c>
      <c r="H19" s="22"/>
      <c r="I19" s="30" t="s">
        <v>21</v>
      </c>
      <c r="J19" s="13">
        <v>7.1499999999999994E-2</v>
      </c>
      <c r="K19" s="13">
        <v>5.6899999999999999E-2</v>
      </c>
      <c r="L19" s="12">
        <v>4.1399999999999999E-2</v>
      </c>
      <c r="M19" s="12">
        <v>4.3999999999999997E-2</v>
      </c>
      <c r="N19" s="12">
        <v>6.2199999999999998E-2</v>
      </c>
      <c r="O19" s="6">
        <v>5.7599999999999998E-2</v>
      </c>
    </row>
    <row r="20" spans="1:15" ht="15" customHeight="1" x14ac:dyDescent="0.2">
      <c r="A20" s="25" t="s">
        <v>93</v>
      </c>
      <c r="B20" s="11"/>
      <c r="C20" s="11"/>
      <c r="D20" s="11"/>
      <c r="E20" s="11"/>
      <c r="F20" s="11"/>
      <c r="G20" s="11"/>
      <c r="H20" s="22"/>
      <c r="I20" s="25" t="s">
        <v>23</v>
      </c>
      <c r="J20" s="13"/>
      <c r="K20" s="13"/>
      <c r="L20" s="13"/>
      <c r="M20" s="13"/>
      <c r="N20" s="13"/>
      <c r="O20" s="6"/>
    </row>
    <row r="21" spans="1:15" ht="15" customHeight="1" x14ac:dyDescent="0.2">
      <c r="A21" s="31" t="s">
        <v>25</v>
      </c>
      <c r="B21" s="11">
        <f t="shared" si="22"/>
        <v>19.869999999999997</v>
      </c>
      <c r="C21" s="11">
        <f t="shared" si="23"/>
        <v>13.55</v>
      </c>
      <c r="D21" s="11">
        <f t="shared" si="24"/>
        <v>12.989999999999998</v>
      </c>
      <c r="E21" s="11">
        <f t="shared" si="25"/>
        <v>12.34</v>
      </c>
      <c r="F21" s="11">
        <f t="shared" si="26"/>
        <v>15.129999999999999</v>
      </c>
      <c r="G21" s="11">
        <f t="shared" si="27"/>
        <v>14.63</v>
      </c>
      <c r="H21" s="22"/>
      <c r="I21" s="31" t="s">
        <v>25</v>
      </c>
      <c r="J21" s="16">
        <v>0.19869999999999999</v>
      </c>
      <c r="K21" s="16">
        <v>0.13550000000000001</v>
      </c>
      <c r="L21" s="16">
        <v>0.12989999999999999</v>
      </c>
      <c r="M21" s="14">
        <v>0.1234</v>
      </c>
      <c r="N21" s="13">
        <v>0.15129999999999999</v>
      </c>
      <c r="O21" s="6">
        <v>0.14630000000000001</v>
      </c>
    </row>
    <row r="22" spans="1:15" s="7" customFormat="1" ht="26" customHeight="1" x14ac:dyDescent="0.2">
      <c r="A22" s="31" t="s">
        <v>112</v>
      </c>
      <c r="B22" s="11">
        <f t="shared" ref="B22:G22" si="28">J22*100</f>
        <v>19.97</v>
      </c>
      <c r="C22" s="11">
        <f t="shared" si="28"/>
        <v>16.2</v>
      </c>
      <c r="D22" s="11">
        <f t="shared" si="28"/>
        <v>13.56</v>
      </c>
      <c r="E22" s="11">
        <f t="shared" si="28"/>
        <v>13.05</v>
      </c>
      <c r="F22" s="11">
        <f t="shared" si="28"/>
        <v>12.989999999999998</v>
      </c>
      <c r="G22" s="11">
        <f t="shared" si="28"/>
        <v>16.2</v>
      </c>
      <c r="H22" s="22"/>
      <c r="I22" s="31" t="s">
        <v>24</v>
      </c>
      <c r="J22" s="16">
        <v>0.19969999999999999</v>
      </c>
      <c r="K22" s="16">
        <v>0.16200000000000001</v>
      </c>
      <c r="L22" s="16">
        <v>0.1356</v>
      </c>
      <c r="M22" s="14">
        <v>0.1305</v>
      </c>
      <c r="N22" s="13">
        <v>0.12989999999999999</v>
      </c>
      <c r="O22" s="6">
        <v>0.16200000000000001</v>
      </c>
    </row>
    <row r="23" spans="1:15" ht="15" customHeight="1" x14ac:dyDescent="0.2">
      <c r="A23" s="28" t="s">
        <v>26</v>
      </c>
      <c r="B23" s="11"/>
      <c r="C23" s="11"/>
      <c r="D23" s="11"/>
      <c r="E23" s="11"/>
      <c r="F23" s="11"/>
      <c r="G23" s="11"/>
      <c r="H23" s="22"/>
      <c r="I23" s="28" t="s">
        <v>26</v>
      </c>
      <c r="J23" s="16"/>
      <c r="K23" s="16"/>
      <c r="L23" s="16"/>
      <c r="M23" s="14"/>
      <c r="N23" s="13"/>
      <c r="O23" s="6"/>
    </row>
    <row r="24" spans="1:15" ht="15" customHeight="1" x14ac:dyDescent="0.2">
      <c r="A24" s="31" t="s">
        <v>27</v>
      </c>
      <c r="B24" s="11">
        <f t="shared" si="22"/>
        <v>18.12</v>
      </c>
      <c r="C24" s="11">
        <f t="shared" si="23"/>
        <v>13.04</v>
      </c>
      <c r="D24" s="11">
        <f t="shared" si="24"/>
        <v>10.130000000000001</v>
      </c>
      <c r="E24" s="11">
        <f t="shared" si="25"/>
        <v>9.89</v>
      </c>
      <c r="F24" s="11">
        <f t="shared" si="26"/>
        <v>10.35</v>
      </c>
      <c r="G24" s="11">
        <f t="shared" si="27"/>
        <v>9.08</v>
      </c>
      <c r="H24" s="22"/>
      <c r="I24" s="31" t="s">
        <v>27</v>
      </c>
      <c r="J24" s="16">
        <v>0.1812</v>
      </c>
      <c r="K24" s="16">
        <v>0.13039999999999999</v>
      </c>
      <c r="L24" s="16">
        <v>0.1013</v>
      </c>
      <c r="M24" s="14">
        <v>9.8900000000000002E-2</v>
      </c>
      <c r="N24" s="19">
        <v>0.10349999999999999</v>
      </c>
      <c r="O24" s="6">
        <v>9.0800000000000006E-2</v>
      </c>
    </row>
    <row r="25" spans="1:15" ht="15" customHeight="1" x14ac:dyDescent="0.2">
      <c r="A25" s="31" t="s">
        <v>28</v>
      </c>
      <c r="B25" s="11">
        <f t="shared" si="22"/>
        <v>11.35</v>
      </c>
      <c r="C25" s="11">
        <f t="shared" si="23"/>
        <v>11.06</v>
      </c>
      <c r="D25" s="11">
        <f t="shared" si="24"/>
        <v>8.2900000000000009</v>
      </c>
      <c r="E25" s="11">
        <f t="shared" si="25"/>
        <v>7.870000000000001</v>
      </c>
      <c r="F25" s="11">
        <f t="shared" si="26"/>
        <v>9.93</v>
      </c>
      <c r="G25" s="11">
        <f t="shared" si="27"/>
        <v>13.850000000000001</v>
      </c>
      <c r="H25" s="22"/>
      <c r="I25" s="31" t="s">
        <v>28</v>
      </c>
      <c r="J25" s="16">
        <v>0.1135</v>
      </c>
      <c r="K25" s="16">
        <v>0.1106</v>
      </c>
      <c r="L25" s="16">
        <v>8.2900000000000001E-2</v>
      </c>
      <c r="M25" s="14">
        <v>7.8700000000000006E-2</v>
      </c>
      <c r="N25" s="13">
        <v>9.9299999999999999E-2</v>
      </c>
      <c r="O25" s="6">
        <v>0.13850000000000001</v>
      </c>
    </row>
    <row r="26" spans="1:15" ht="15" customHeight="1" x14ac:dyDescent="0.2">
      <c r="A26" s="31" t="s">
        <v>29</v>
      </c>
      <c r="B26" s="11">
        <f t="shared" si="22"/>
        <v>18.54</v>
      </c>
      <c r="C26" s="11">
        <f t="shared" si="23"/>
        <v>14.23</v>
      </c>
      <c r="D26" s="11">
        <f t="shared" si="24"/>
        <v>14.799999999999999</v>
      </c>
      <c r="E26" s="11">
        <f t="shared" si="25"/>
        <v>11.540000000000001</v>
      </c>
      <c r="F26" s="11">
        <f t="shared" si="26"/>
        <v>14.680000000000001</v>
      </c>
      <c r="G26" s="11">
        <f t="shared" si="27"/>
        <v>15.22</v>
      </c>
      <c r="H26" s="22"/>
      <c r="I26" s="31" t="s">
        <v>29</v>
      </c>
      <c r="J26" s="16">
        <v>0.18540000000000001</v>
      </c>
      <c r="K26" s="16">
        <v>0.14230000000000001</v>
      </c>
      <c r="L26" s="16">
        <v>0.14799999999999999</v>
      </c>
      <c r="M26" s="14">
        <v>0.1154</v>
      </c>
      <c r="N26" s="13">
        <v>0.14680000000000001</v>
      </c>
      <c r="O26" s="6">
        <v>0.1522</v>
      </c>
    </row>
    <row r="27" spans="1:15" ht="15" customHeight="1" x14ac:dyDescent="0.2">
      <c r="A27" s="31" t="s">
        <v>1</v>
      </c>
      <c r="B27" s="11">
        <f t="shared" si="22"/>
        <v>27.73</v>
      </c>
      <c r="C27" s="11">
        <f t="shared" si="23"/>
        <v>18.88</v>
      </c>
      <c r="D27" s="11">
        <f t="shared" si="24"/>
        <v>16.669999999999998</v>
      </c>
      <c r="E27" s="11">
        <f t="shared" si="25"/>
        <v>16.48</v>
      </c>
      <c r="F27" s="11">
        <f t="shared" si="26"/>
        <v>17.09</v>
      </c>
      <c r="G27" s="11">
        <f t="shared" si="27"/>
        <v>16.03</v>
      </c>
      <c r="H27" s="22"/>
      <c r="I27" s="31" t="s">
        <v>1</v>
      </c>
      <c r="J27" s="16">
        <v>0.27729999999999999</v>
      </c>
      <c r="K27" s="16">
        <v>0.1888</v>
      </c>
      <c r="L27" s="16">
        <v>0.16669999999999999</v>
      </c>
      <c r="M27" s="14">
        <v>0.1648</v>
      </c>
      <c r="N27" s="13">
        <v>0.1709</v>
      </c>
      <c r="O27" s="6">
        <v>0.1603</v>
      </c>
    </row>
    <row r="28" spans="1:15" ht="15" customHeight="1" x14ac:dyDescent="0.2">
      <c r="A28" s="28" t="s">
        <v>30</v>
      </c>
      <c r="B28" s="11"/>
      <c r="C28" s="11"/>
      <c r="D28" s="11"/>
      <c r="E28" s="11"/>
      <c r="F28" s="11"/>
      <c r="G28" s="11"/>
      <c r="H28" s="22"/>
      <c r="I28" s="28" t="s">
        <v>30</v>
      </c>
      <c r="J28" s="16"/>
      <c r="K28" s="16"/>
      <c r="L28" s="16"/>
      <c r="M28" s="14"/>
      <c r="N28" s="13"/>
      <c r="O28" s="6"/>
    </row>
    <row r="29" spans="1:15" ht="15" customHeight="1" x14ac:dyDescent="0.2">
      <c r="A29" s="31" t="s">
        <v>32</v>
      </c>
      <c r="B29" s="11">
        <f t="shared" ref="B29:G29" si="29">J29*100</f>
        <v>22.6</v>
      </c>
      <c r="C29" s="11">
        <f t="shared" si="29"/>
        <v>19.27</v>
      </c>
      <c r="D29" s="11">
        <f t="shared" si="29"/>
        <v>18.3</v>
      </c>
      <c r="E29" s="11">
        <f t="shared" si="29"/>
        <v>16.100000000000001</v>
      </c>
      <c r="F29" s="11">
        <f t="shared" si="29"/>
        <v>19.34</v>
      </c>
      <c r="G29" s="11">
        <f t="shared" si="29"/>
        <v>21.89</v>
      </c>
      <c r="H29" s="22"/>
      <c r="I29" s="31" t="s">
        <v>32</v>
      </c>
      <c r="J29" s="16">
        <v>0.22600000000000001</v>
      </c>
      <c r="K29" s="16">
        <v>0.19270000000000001</v>
      </c>
      <c r="L29" s="16">
        <v>0.183</v>
      </c>
      <c r="M29" s="14">
        <v>0.161</v>
      </c>
      <c r="N29" s="13">
        <v>0.19339999999999999</v>
      </c>
      <c r="O29" s="6">
        <v>0.21890000000000001</v>
      </c>
    </row>
    <row r="30" spans="1:15" ht="15" customHeight="1" x14ac:dyDescent="0.2">
      <c r="A30" s="31" t="s">
        <v>31</v>
      </c>
      <c r="B30" s="11">
        <f t="shared" si="22"/>
        <v>17.88</v>
      </c>
      <c r="C30" s="11">
        <f t="shared" si="23"/>
        <v>11.75</v>
      </c>
      <c r="D30" s="11">
        <f t="shared" si="24"/>
        <v>9.84</v>
      </c>
      <c r="E30" s="11">
        <f t="shared" si="25"/>
        <v>10.37</v>
      </c>
      <c r="F30" s="11">
        <f t="shared" si="26"/>
        <v>10.72</v>
      </c>
      <c r="G30" s="11">
        <f t="shared" si="27"/>
        <v>11.43</v>
      </c>
      <c r="H30" s="22"/>
      <c r="I30" s="31" t="s">
        <v>31</v>
      </c>
      <c r="J30" s="16">
        <v>0.17879999999999999</v>
      </c>
      <c r="K30" s="16">
        <v>0.11749999999999999</v>
      </c>
      <c r="L30" s="16">
        <v>9.8400000000000001E-2</v>
      </c>
      <c r="M30" s="14">
        <v>0.1037</v>
      </c>
      <c r="N30" s="13">
        <v>0.1072</v>
      </c>
      <c r="O30" s="6">
        <v>0.1143</v>
      </c>
    </row>
    <row r="31" spans="1:15" ht="15" customHeight="1" x14ac:dyDescent="0.2">
      <c r="A31" s="28" t="s">
        <v>33</v>
      </c>
      <c r="B31" s="11"/>
      <c r="C31" s="11"/>
      <c r="D31" s="11"/>
      <c r="E31" s="11"/>
      <c r="F31" s="11"/>
      <c r="G31" s="11"/>
      <c r="H31" s="22"/>
      <c r="I31" s="28" t="s">
        <v>33</v>
      </c>
      <c r="J31" s="16"/>
      <c r="K31" s="16"/>
      <c r="L31" s="16"/>
      <c r="M31" s="14"/>
      <c r="N31" s="13"/>
      <c r="O31" s="6"/>
    </row>
    <row r="32" spans="1:15" ht="15" customHeight="1" x14ac:dyDescent="0.2">
      <c r="A32" s="31" t="s">
        <v>34</v>
      </c>
      <c r="B32" s="11">
        <f t="shared" si="22"/>
        <v>18.72</v>
      </c>
      <c r="C32" s="11">
        <f t="shared" si="23"/>
        <v>10.23</v>
      </c>
      <c r="D32" s="11">
        <f t="shared" si="24"/>
        <v>11.020000000000001</v>
      </c>
      <c r="E32" s="11">
        <f t="shared" si="25"/>
        <v>10.489999999999998</v>
      </c>
      <c r="F32" s="11">
        <f t="shared" si="26"/>
        <v>10.879999999999999</v>
      </c>
      <c r="G32" s="11">
        <f t="shared" si="27"/>
        <v>13.139999999999999</v>
      </c>
      <c r="H32" s="22"/>
      <c r="I32" s="31" t="s">
        <v>34</v>
      </c>
      <c r="J32" s="16">
        <v>0.18720000000000001</v>
      </c>
      <c r="K32" s="16">
        <v>0.1023</v>
      </c>
      <c r="L32" s="12">
        <v>0.11020000000000001</v>
      </c>
      <c r="M32" s="12">
        <v>0.10489999999999999</v>
      </c>
      <c r="N32" s="12">
        <v>0.10879999999999999</v>
      </c>
      <c r="O32" s="6">
        <v>0.13139999999999999</v>
      </c>
    </row>
    <row r="33" spans="1:15" ht="15" customHeight="1" x14ac:dyDescent="0.2">
      <c r="A33" s="31" t="s">
        <v>35</v>
      </c>
      <c r="B33" s="11">
        <f t="shared" si="22"/>
        <v>20.419999999999998</v>
      </c>
      <c r="C33" s="11">
        <f t="shared" si="23"/>
        <v>17.43</v>
      </c>
      <c r="D33" s="11">
        <f t="shared" si="24"/>
        <v>14.64</v>
      </c>
      <c r="E33" s="11">
        <f t="shared" si="25"/>
        <v>13.8</v>
      </c>
      <c r="F33" s="11">
        <f t="shared" si="26"/>
        <v>15.370000000000001</v>
      </c>
      <c r="G33" s="11">
        <f t="shared" si="27"/>
        <v>16.46</v>
      </c>
      <c r="H33" s="22"/>
      <c r="I33" s="31" t="s">
        <v>35</v>
      </c>
      <c r="J33" s="16">
        <v>0.20419999999999999</v>
      </c>
      <c r="K33" s="16">
        <v>0.17430000000000001</v>
      </c>
      <c r="L33" s="12">
        <v>0.1464</v>
      </c>
      <c r="M33" s="12">
        <v>0.13800000000000001</v>
      </c>
      <c r="N33" s="12">
        <v>0.1537</v>
      </c>
      <c r="O33" s="6">
        <v>0.1646</v>
      </c>
    </row>
    <row r="34" spans="1:15" ht="15" customHeight="1" x14ac:dyDescent="0.2">
      <c r="A34" s="21" t="s">
        <v>36</v>
      </c>
      <c r="B34" s="11"/>
      <c r="C34" s="11"/>
      <c r="D34" s="11"/>
      <c r="E34" s="11"/>
      <c r="F34" s="11"/>
      <c r="G34" s="11"/>
      <c r="H34" s="22"/>
      <c r="I34" s="21" t="s">
        <v>36</v>
      </c>
      <c r="J34" s="10"/>
      <c r="K34" s="10"/>
      <c r="L34" s="10"/>
      <c r="M34" s="14"/>
      <c r="N34" s="13"/>
      <c r="O34" s="6"/>
    </row>
    <row r="35" spans="1:15" ht="15" customHeight="1" x14ac:dyDescent="0.2">
      <c r="A35" s="31" t="s">
        <v>37</v>
      </c>
      <c r="B35" s="11">
        <f t="shared" si="22"/>
        <v>13.450000000000001</v>
      </c>
      <c r="C35" s="11">
        <f t="shared" si="23"/>
        <v>12.06</v>
      </c>
      <c r="D35" s="11">
        <f t="shared" si="24"/>
        <v>8.39</v>
      </c>
      <c r="E35" s="11">
        <f t="shared" si="25"/>
        <v>10.190000000000001</v>
      </c>
      <c r="F35" s="11">
        <f t="shared" si="26"/>
        <v>8.7900000000000009</v>
      </c>
      <c r="G35" s="11">
        <f t="shared" si="27"/>
        <v>10.95</v>
      </c>
      <c r="H35" s="22"/>
      <c r="I35" s="31" t="s">
        <v>37</v>
      </c>
      <c r="J35" s="16">
        <v>0.13450000000000001</v>
      </c>
      <c r="K35" s="16">
        <v>0.1206</v>
      </c>
      <c r="L35" s="12">
        <v>8.3900000000000002E-2</v>
      </c>
      <c r="M35" s="12">
        <v>0.1019</v>
      </c>
      <c r="N35" s="12">
        <v>8.7900000000000006E-2</v>
      </c>
      <c r="O35" s="6">
        <v>0.1095</v>
      </c>
    </row>
    <row r="36" spans="1:15" ht="15" customHeight="1" x14ac:dyDescent="0.2">
      <c r="A36" s="31" t="s">
        <v>38</v>
      </c>
      <c r="B36" s="11">
        <f t="shared" si="22"/>
        <v>16.520000000000003</v>
      </c>
      <c r="C36" s="11">
        <f t="shared" si="23"/>
        <v>13.489999999999998</v>
      </c>
      <c r="D36" s="11">
        <f t="shared" si="24"/>
        <v>8.2100000000000009</v>
      </c>
      <c r="E36" s="11">
        <f t="shared" si="25"/>
        <v>8.24</v>
      </c>
      <c r="F36" s="11">
        <f t="shared" si="26"/>
        <v>9.41</v>
      </c>
      <c r="G36" s="11">
        <f t="shared" si="27"/>
        <v>10.8</v>
      </c>
      <c r="H36" s="22"/>
      <c r="I36" s="31" t="s">
        <v>38</v>
      </c>
      <c r="J36" s="16">
        <v>0.16520000000000001</v>
      </c>
      <c r="K36" s="16">
        <v>0.13489999999999999</v>
      </c>
      <c r="L36" s="12">
        <v>8.2100000000000006E-2</v>
      </c>
      <c r="M36" s="12">
        <v>8.2400000000000001E-2</v>
      </c>
      <c r="N36" s="12">
        <v>9.4100000000000003E-2</v>
      </c>
      <c r="O36" s="6">
        <v>0.108</v>
      </c>
    </row>
    <row r="37" spans="1:15" ht="15" customHeight="1" x14ac:dyDescent="0.2">
      <c r="A37" s="31" t="s">
        <v>39</v>
      </c>
      <c r="B37" s="11">
        <f t="shared" si="22"/>
        <v>23.97</v>
      </c>
      <c r="C37" s="11">
        <f t="shared" si="23"/>
        <v>18.77</v>
      </c>
      <c r="D37" s="11">
        <f t="shared" si="24"/>
        <v>18.48</v>
      </c>
      <c r="E37" s="11">
        <f t="shared" si="25"/>
        <v>15.76</v>
      </c>
      <c r="F37" s="11">
        <f t="shared" si="26"/>
        <v>19.059999999999999</v>
      </c>
      <c r="G37" s="11">
        <f t="shared" si="27"/>
        <v>20.74</v>
      </c>
      <c r="H37" s="22"/>
      <c r="I37" s="31" t="s">
        <v>39</v>
      </c>
      <c r="J37" s="16">
        <v>0.2397</v>
      </c>
      <c r="K37" s="16">
        <v>0.18770000000000001</v>
      </c>
      <c r="L37" s="12">
        <v>0.18479999999999999</v>
      </c>
      <c r="M37" s="12">
        <v>0.15759999999999999</v>
      </c>
      <c r="N37" s="12">
        <v>0.19059999999999999</v>
      </c>
      <c r="O37" s="6">
        <v>0.2074</v>
      </c>
    </row>
    <row r="38" spans="1:15" ht="15" customHeight="1" x14ac:dyDescent="0.2">
      <c r="A38" s="31" t="s">
        <v>40</v>
      </c>
      <c r="B38" s="11">
        <f t="shared" si="22"/>
        <v>21.26</v>
      </c>
      <c r="C38" s="11">
        <f t="shared" si="23"/>
        <v>11.74</v>
      </c>
      <c r="D38" s="11">
        <f t="shared" si="24"/>
        <v>12.950000000000001</v>
      </c>
      <c r="E38" s="11">
        <f t="shared" si="25"/>
        <v>13.36</v>
      </c>
      <c r="F38" s="11">
        <f t="shared" si="26"/>
        <v>13.750000000000002</v>
      </c>
      <c r="G38" s="11">
        <f t="shared" si="27"/>
        <v>14.35</v>
      </c>
      <c r="H38" s="22"/>
      <c r="I38" s="31" t="s">
        <v>40</v>
      </c>
      <c r="J38" s="16">
        <v>0.21260000000000001</v>
      </c>
      <c r="K38" s="16">
        <v>0.1174</v>
      </c>
      <c r="L38" s="12">
        <v>0.1295</v>
      </c>
      <c r="M38" s="12">
        <v>0.1336</v>
      </c>
      <c r="N38" s="12">
        <v>0.13750000000000001</v>
      </c>
      <c r="O38" s="6">
        <v>0.14349999999999999</v>
      </c>
    </row>
    <row r="39" spans="1:15" ht="15" customHeight="1" x14ac:dyDescent="0.2">
      <c r="A39" s="21" t="s">
        <v>95</v>
      </c>
      <c r="B39" s="11"/>
      <c r="C39" s="11"/>
      <c r="D39" s="11"/>
      <c r="E39" s="11"/>
      <c r="F39" s="11"/>
      <c r="G39" s="11"/>
      <c r="H39" s="22"/>
      <c r="I39" s="21" t="s">
        <v>41</v>
      </c>
      <c r="J39" s="10"/>
      <c r="K39" s="10"/>
      <c r="L39" s="10"/>
      <c r="M39" s="13"/>
      <c r="N39" s="19"/>
      <c r="O39" s="6"/>
    </row>
    <row r="40" spans="1:15" ht="15" customHeight="1" x14ac:dyDescent="0.2">
      <c r="A40" s="29" t="s">
        <v>42</v>
      </c>
      <c r="B40" s="11">
        <f t="shared" si="22"/>
        <v>14.41</v>
      </c>
      <c r="C40" s="11">
        <f t="shared" si="23"/>
        <v>11.799999999999999</v>
      </c>
      <c r="D40" s="11">
        <f t="shared" si="24"/>
        <v>10.32</v>
      </c>
      <c r="E40" s="11">
        <f t="shared" si="25"/>
        <v>8.92</v>
      </c>
      <c r="F40" s="11">
        <f t="shared" si="26"/>
        <v>10.63</v>
      </c>
      <c r="G40" s="11">
        <f t="shared" si="27"/>
        <v>10.07</v>
      </c>
      <c r="H40" s="22"/>
      <c r="I40" s="29" t="s">
        <v>42</v>
      </c>
      <c r="J40" s="10">
        <v>0.14410000000000001</v>
      </c>
      <c r="K40" s="10">
        <v>0.11799999999999999</v>
      </c>
      <c r="L40" s="10">
        <v>0.1032</v>
      </c>
      <c r="M40" s="13">
        <v>8.9200000000000002E-2</v>
      </c>
      <c r="N40" s="13">
        <v>0.10630000000000001</v>
      </c>
      <c r="O40" s="6">
        <v>0.1007</v>
      </c>
    </row>
    <row r="41" spans="1:15" ht="15" customHeight="1" x14ac:dyDescent="0.2">
      <c r="A41" s="29" t="s">
        <v>44</v>
      </c>
      <c r="B41" s="11">
        <f t="shared" si="22"/>
        <v>29.270000000000003</v>
      </c>
      <c r="C41" s="11">
        <f t="shared" si="23"/>
        <v>19.139999999999997</v>
      </c>
      <c r="D41" s="11">
        <f t="shared" si="24"/>
        <v>13.59</v>
      </c>
      <c r="E41" s="11">
        <f t="shared" si="25"/>
        <v>17.489999999999998</v>
      </c>
      <c r="F41" s="11">
        <f t="shared" si="26"/>
        <v>20.330000000000002</v>
      </c>
      <c r="G41" s="11">
        <f t="shared" si="27"/>
        <v>21.8</v>
      </c>
      <c r="H41" s="22"/>
      <c r="I41" s="29" t="s">
        <v>44</v>
      </c>
      <c r="J41" s="10">
        <v>0.29270000000000002</v>
      </c>
      <c r="K41" s="10">
        <v>0.19139999999999999</v>
      </c>
      <c r="L41" s="10">
        <v>0.13589999999999999</v>
      </c>
      <c r="M41" s="13">
        <v>0.1749</v>
      </c>
      <c r="N41" s="13">
        <v>0.20330000000000001</v>
      </c>
      <c r="O41" s="6">
        <v>0.218</v>
      </c>
    </row>
    <row r="42" spans="1:15" ht="15" customHeight="1" x14ac:dyDescent="0.2">
      <c r="A42" s="29" t="s">
        <v>43</v>
      </c>
      <c r="B42" s="11">
        <f t="shared" si="22"/>
        <v>25.169999999999998</v>
      </c>
      <c r="C42" s="11">
        <f t="shared" si="23"/>
        <v>17.380000000000003</v>
      </c>
      <c r="D42" s="11">
        <f t="shared" si="24"/>
        <v>17.54</v>
      </c>
      <c r="E42" s="11">
        <f t="shared" si="25"/>
        <v>16.580000000000002</v>
      </c>
      <c r="F42" s="11">
        <f t="shared" si="26"/>
        <v>16.869999999999997</v>
      </c>
      <c r="G42" s="11">
        <f t="shared" si="27"/>
        <v>23.03</v>
      </c>
      <c r="H42" s="22"/>
      <c r="I42" s="29" t="s">
        <v>43</v>
      </c>
      <c r="J42" s="10">
        <v>0.25169999999999998</v>
      </c>
      <c r="K42" s="10">
        <v>0.17380000000000001</v>
      </c>
      <c r="L42" s="10">
        <v>0.1754</v>
      </c>
      <c r="M42" s="13">
        <v>0.1658</v>
      </c>
      <c r="N42" s="13">
        <v>0.16869999999999999</v>
      </c>
      <c r="O42" s="6">
        <v>0.2303</v>
      </c>
    </row>
    <row r="43" spans="1:15" ht="15" customHeight="1" x14ac:dyDescent="0.2">
      <c r="A43" s="21" t="s">
        <v>45</v>
      </c>
      <c r="B43" s="11"/>
      <c r="C43" s="11"/>
      <c r="D43" s="11"/>
      <c r="E43" s="11"/>
      <c r="F43" s="11"/>
      <c r="G43" s="11"/>
      <c r="H43" s="22"/>
      <c r="I43" s="21" t="s">
        <v>45</v>
      </c>
      <c r="J43" s="10"/>
      <c r="K43" s="10"/>
      <c r="L43" s="10"/>
      <c r="M43" s="13"/>
      <c r="N43" s="13"/>
      <c r="O43" s="6"/>
    </row>
    <row r="44" spans="1:15" ht="15" customHeight="1" x14ac:dyDescent="0.2">
      <c r="A44" s="29" t="s">
        <v>96</v>
      </c>
      <c r="B44" s="11">
        <f t="shared" si="22"/>
        <v>28.07</v>
      </c>
      <c r="C44" s="11">
        <f t="shared" si="23"/>
        <v>23.189999999999998</v>
      </c>
      <c r="D44" s="11">
        <f t="shared" si="24"/>
        <v>21.88</v>
      </c>
      <c r="E44" s="11">
        <f t="shared" si="25"/>
        <v>21.69</v>
      </c>
      <c r="F44" s="11">
        <f t="shared" si="26"/>
        <v>23.49</v>
      </c>
      <c r="G44" s="11">
        <f t="shared" si="27"/>
        <v>26.02</v>
      </c>
      <c r="H44" s="22"/>
      <c r="I44" s="29" t="s">
        <v>46</v>
      </c>
      <c r="J44" s="10">
        <v>0.28070000000000001</v>
      </c>
      <c r="K44" s="10">
        <v>0.2319</v>
      </c>
      <c r="L44" s="12">
        <v>0.21879999999999999</v>
      </c>
      <c r="M44" s="12">
        <v>0.21690000000000001</v>
      </c>
      <c r="N44" s="12">
        <v>0.2349</v>
      </c>
      <c r="O44" s="6">
        <v>0.26019999999999999</v>
      </c>
    </row>
    <row r="45" spans="1:15" ht="15" customHeight="1" x14ac:dyDescent="0.2">
      <c r="A45" s="29" t="s">
        <v>47</v>
      </c>
      <c r="B45" s="11">
        <f t="shared" si="22"/>
        <v>19.400000000000002</v>
      </c>
      <c r="C45" s="11">
        <f t="shared" si="23"/>
        <v>13.81</v>
      </c>
      <c r="D45" s="11">
        <f t="shared" si="24"/>
        <v>10.71</v>
      </c>
      <c r="E45" s="11">
        <f t="shared" si="25"/>
        <v>11</v>
      </c>
      <c r="F45" s="11">
        <f t="shared" si="26"/>
        <v>10.67</v>
      </c>
      <c r="G45" s="11">
        <f t="shared" si="27"/>
        <v>12.790000000000001</v>
      </c>
      <c r="H45" s="22"/>
      <c r="I45" s="29" t="s">
        <v>47</v>
      </c>
      <c r="J45" s="10">
        <v>0.19400000000000001</v>
      </c>
      <c r="K45" s="10">
        <v>0.1381</v>
      </c>
      <c r="L45" s="12">
        <v>0.1071</v>
      </c>
      <c r="M45" s="12">
        <v>0.11</v>
      </c>
      <c r="N45" s="12">
        <v>0.1067</v>
      </c>
      <c r="O45" s="6">
        <v>0.12790000000000001</v>
      </c>
    </row>
    <row r="46" spans="1:15" ht="15" customHeight="1" thickBot="1" x14ac:dyDescent="0.25">
      <c r="A46" s="59" t="s">
        <v>48</v>
      </c>
      <c r="B46" s="38">
        <f t="shared" si="22"/>
        <v>9.5500000000000007</v>
      </c>
      <c r="C46" s="38">
        <f t="shared" si="23"/>
        <v>4.78</v>
      </c>
      <c r="D46" s="38">
        <f t="shared" si="24"/>
        <v>5</v>
      </c>
      <c r="E46" s="38">
        <f t="shared" si="25"/>
        <v>3.15</v>
      </c>
      <c r="F46" s="38">
        <f t="shared" si="26"/>
        <v>5.79</v>
      </c>
      <c r="G46" s="38">
        <f t="shared" si="27"/>
        <v>5.24</v>
      </c>
      <c r="H46" s="22"/>
      <c r="I46" s="33" t="s">
        <v>48</v>
      </c>
      <c r="J46" s="35">
        <v>9.5500000000000002E-2</v>
      </c>
      <c r="K46" s="35">
        <v>4.7800000000000002E-2</v>
      </c>
      <c r="L46" s="36">
        <v>0.05</v>
      </c>
      <c r="M46" s="36">
        <v>3.15E-2</v>
      </c>
      <c r="N46" s="36">
        <v>5.79E-2</v>
      </c>
      <c r="O46" s="37">
        <v>5.2400000000000002E-2</v>
      </c>
    </row>
    <row r="47" spans="1:15" ht="52" customHeight="1" x14ac:dyDescent="0.2">
      <c r="A47" s="61" t="s">
        <v>118</v>
      </c>
      <c r="B47" s="61"/>
      <c r="C47" s="61"/>
      <c r="D47" s="61"/>
      <c r="E47" s="61"/>
      <c r="F47" s="61"/>
      <c r="G47" s="61"/>
      <c r="H47" s="7"/>
      <c r="I47" s="7"/>
      <c r="J47" s="7"/>
      <c r="K47" s="7"/>
      <c r="L47" s="7"/>
      <c r="M47" s="7"/>
      <c r="N47" s="7"/>
    </row>
    <row r="48" spans="1:15" ht="26" customHeight="1" x14ac:dyDescent="0.2">
      <c r="A48" s="60" t="s">
        <v>101</v>
      </c>
      <c r="B48" s="60"/>
      <c r="C48" s="60"/>
      <c r="D48" s="60"/>
      <c r="E48" s="60"/>
      <c r="F48" s="60"/>
      <c r="G48" s="60"/>
      <c r="H48" s="7"/>
      <c r="I48" s="7"/>
      <c r="J48" s="7"/>
      <c r="K48" s="7"/>
      <c r="L48" s="7"/>
      <c r="M48" s="7"/>
      <c r="N48" s="7"/>
    </row>
  </sheetData>
  <mergeCells count="6">
    <mergeCell ref="I1:O1"/>
    <mergeCell ref="J2:O2"/>
    <mergeCell ref="A47:G47"/>
    <mergeCell ref="A48:G48"/>
    <mergeCell ref="A1:G1"/>
    <mergeCell ref="B2:G2"/>
  </mergeCells>
  <printOptions horizontalCentered="1" verticalCentered="1"/>
  <pageMargins left="0.2" right="0.2" top="0.15" bottom="0.15" header="0.1" footer="0.1"/>
  <pageSetup scale="99" orientation="portrait"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3"/>
  <sheetViews>
    <sheetView zoomScale="125" zoomScaleNormal="125" workbookViewId="0">
      <selection activeCell="A4" sqref="A4"/>
    </sheetView>
  </sheetViews>
  <sheetFormatPr baseColWidth="10" defaultColWidth="9.1640625" defaultRowHeight="15" x14ac:dyDescent="0.2"/>
  <cols>
    <col min="1" max="3" width="25.83203125" style="7" customWidth="1"/>
    <col min="4" max="5" width="9.1640625" style="7"/>
    <col min="6" max="6" width="18.1640625" style="7" customWidth="1"/>
    <col min="7" max="7" width="23.1640625" style="7" customWidth="1"/>
    <col min="8" max="8" width="29.33203125" style="7" customWidth="1"/>
    <col min="9" max="16384" width="9.1640625" style="7"/>
  </cols>
  <sheetData>
    <row r="1" spans="1:9" ht="83" customHeight="1" thickBot="1" x14ac:dyDescent="0.25">
      <c r="A1" s="64" t="s">
        <v>113</v>
      </c>
      <c r="B1" s="64"/>
      <c r="C1" s="64"/>
      <c r="F1" s="55" t="s">
        <v>89</v>
      </c>
      <c r="G1" s="55"/>
      <c r="H1" s="55"/>
    </row>
    <row r="2" spans="1:9" ht="19" customHeight="1" thickBot="1" x14ac:dyDescent="0.25">
      <c r="A2" s="65"/>
      <c r="B2" s="66" t="s">
        <v>63</v>
      </c>
      <c r="C2" s="66" t="s">
        <v>64</v>
      </c>
      <c r="F2" s="41"/>
      <c r="G2" s="42" t="s">
        <v>63</v>
      </c>
      <c r="H2" s="42" t="s">
        <v>64</v>
      </c>
    </row>
    <row r="3" spans="1:9" x14ac:dyDescent="0.2">
      <c r="A3" s="3" t="s">
        <v>0</v>
      </c>
      <c r="B3" s="43">
        <f>G3</f>
        <v>5.0200000000000002E-2</v>
      </c>
      <c r="C3" s="43">
        <f t="shared" ref="C3" si="0">H3</f>
        <v>0.89780000000000004</v>
      </c>
      <c r="F3" s="3" t="s">
        <v>0</v>
      </c>
      <c r="G3" s="44">
        <v>5.0200000000000002E-2</v>
      </c>
      <c r="H3" s="44">
        <v>0.89780000000000004</v>
      </c>
    </row>
    <row r="4" spans="1:9" x14ac:dyDescent="0.2">
      <c r="A4" s="45" t="s">
        <v>65</v>
      </c>
      <c r="B4" s="40"/>
      <c r="C4" s="40"/>
      <c r="F4" s="45" t="s">
        <v>65</v>
      </c>
      <c r="G4" s="40"/>
      <c r="H4" s="40"/>
    </row>
    <row r="5" spans="1:9" x14ac:dyDescent="0.2">
      <c r="A5" s="46" t="s">
        <v>66</v>
      </c>
      <c r="B5" s="39">
        <f>G5*100</f>
        <v>5.82</v>
      </c>
      <c r="C5" s="39">
        <f>H5*100</f>
        <v>87.33</v>
      </c>
      <c r="F5" s="46" t="s">
        <v>66</v>
      </c>
      <c r="G5" s="47">
        <v>5.8200000000000002E-2</v>
      </c>
      <c r="H5" s="47">
        <v>0.87329999999999997</v>
      </c>
    </row>
    <row r="6" spans="1:9" x14ac:dyDescent="0.2">
      <c r="A6" s="46" t="s">
        <v>91</v>
      </c>
      <c r="B6" s="39">
        <f t="shared" ref="B6:C39" si="1">G6*100</f>
        <v>5.21</v>
      </c>
      <c r="C6" s="39">
        <f t="shared" si="1"/>
        <v>91.07</v>
      </c>
      <c r="F6" s="46" t="s">
        <v>10</v>
      </c>
      <c r="G6" s="47">
        <v>5.21E-2</v>
      </c>
      <c r="H6" s="47">
        <v>0.91069999999999995</v>
      </c>
    </row>
    <row r="7" spans="1:9" x14ac:dyDescent="0.2">
      <c r="A7" s="46" t="s">
        <v>67</v>
      </c>
      <c r="B7" s="39">
        <f t="shared" si="1"/>
        <v>3.9899999999999998</v>
      </c>
      <c r="C7" s="39">
        <f t="shared" si="1"/>
        <v>90.77</v>
      </c>
      <c r="F7" s="46" t="s">
        <v>67</v>
      </c>
      <c r="G7" s="47">
        <v>3.9899999999999998E-2</v>
      </c>
      <c r="H7" s="47">
        <v>0.90769999999999995</v>
      </c>
    </row>
    <row r="8" spans="1:9" x14ac:dyDescent="0.2">
      <c r="A8" s="45" t="s">
        <v>68</v>
      </c>
      <c r="B8" s="39"/>
      <c r="C8" s="39"/>
      <c r="F8" s="45" t="s">
        <v>68</v>
      </c>
      <c r="G8" s="40"/>
      <c r="H8" s="40"/>
    </row>
    <row r="9" spans="1:9" x14ac:dyDescent="0.2">
      <c r="A9" s="46" t="s">
        <v>69</v>
      </c>
      <c r="B9" s="39">
        <f t="shared" si="1"/>
        <v>6.8599999999999994</v>
      </c>
      <c r="C9" s="39">
        <f t="shared" si="1"/>
        <v>86.89</v>
      </c>
      <c r="F9" s="46" t="s">
        <v>69</v>
      </c>
      <c r="G9" s="47">
        <v>6.8599999999999994E-2</v>
      </c>
      <c r="H9" s="47">
        <v>0.86890000000000001</v>
      </c>
    </row>
    <row r="10" spans="1:9" x14ac:dyDescent="0.2">
      <c r="A10" s="46" t="s">
        <v>70</v>
      </c>
      <c r="B10" s="39">
        <f t="shared" si="1"/>
        <v>3.3300000000000005</v>
      </c>
      <c r="C10" s="39">
        <f t="shared" si="1"/>
        <v>92.43</v>
      </c>
      <c r="F10" s="46" t="s">
        <v>70</v>
      </c>
      <c r="G10" s="47">
        <v>3.3300000000000003E-2</v>
      </c>
      <c r="H10" s="47">
        <v>0.92430000000000001</v>
      </c>
      <c r="I10" s="7" t="s">
        <v>71</v>
      </c>
    </row>
    <row r="11" spans="1:9" x14ac:dyDescent="0.2">
      <c r="A11" s="45" t="s">
        <v>72</v>
      </c>
      <c r="B11" s="39"/>
      <c r="C11" s="39"/>
      <c r="F11" s="45" t="s">
        <v>72</v>
      </c>
      <c r="G11" s="40"/>
      <c r="H11" s="40"/>
    </row>
    <row r="12" spans="1:9" x14ac:dyDescent="0.2">
      <c r="A12" s="46" t="s">
        <v>73</v>
      </c>
      <c r="B12" s="39">
        <f t="shared" si="1"/>
        <v>4.79</v>
      </c>
      <c r="C12" s="39">
        <f t="shared" si="1"/>
        <v>90.28</v>
      </c>
      <c r="F12" s="46" t="s">
        <v>73</v>
      </c>
      <c r="G12" s="47">
        <v>4.7899999999999998E-2</v>
      </c>
      <c r="H12" s="47">
        <v>0.90280000000000005</v>
      </c>
    </row>
    <row r="13" spans="1:9" x14ac:dyDescent="0.2">
      <c r="A13" s="46" t="s">
        <v>14</v>
      </c>
      <c r="B13" s="39">
        <f t="shared" si="1"/>
        <v>3.25</v>
      </c>
      <c r="C13" s="39">
        <f t="shared" si="1"/>
        <v>92.53</v>
      </c>
      <c r="F13" s="46" t="s">
        <v>14</v>
      </c>
      <c r="G13" s="47">
        <v>3.2500000000000001E-2</v>
      </c>
      <c r="H13" s="47">
        <v>0.92530000000000001</v>
      </c>
      <c r="I13" s="7" t="s">
        <v>71</v>
      </c>
    </row>
    <row r="14" spans="1:9" x14ac:dyDescent="0.2">
      <c r="A14" s="46" t="s">
        <v>74</v>
      </c>
      <c r="B14" s="39">
        <f t="shared" si="1"/>
        <v>6.8000000000000007</v>
      </c>
      <c r="C14" s="39">
        <f t="shared" si="1"/>
        <v>86.7</v>
      </c>
      <c r="F14" s="46" t="s">
        <v>74</v>
      </c>
      <c r="G14" s="47">
        <v>6.8000000000000005E-2</v>
      </c>
      <c r="H14" s="47">
        <v>0.86699999999999999</v>
      </c>
    </row>
    <row r="15" spans="1:9" x14ac:dyDescent="0.2">
      <c r="A15" s="45" t="s">
        <v>75</v>
      </c>
      <c r="B15" s="39"/>
      <c r="C15" s="39"/>
      <c r="F15" s="45" t="s">
        <v>75</v>
      </c>
      <c r="G15" s="40"/>
      <c r="H15" s="40"/>
    </row>
    <row r="16" spans="1:9" ht="15" customHeight="1" x14ac:dyDescent="0.2">
      <c r="A16" s="30" t="s">
        <v>19</v>
      </c>
      <c r="B16" s="39">
        <f t="shared" si="1"/>
        <v>6.11</v>
      </c>
      <c r="C16" s="39">
        <f t="shared" si="1"/>
        <v>87.09</v>
      </c>
      <c r="F16" s="30" t="s">
        <v>19</v>
      </c>
      <c r="G16" s="47">
        <v>6.1100000000000002E-2</v>
      </c>
      <c r="H16" s="47">
        <v>0.87090000000000001</v>
      </c>
    </row>
    <row r="17" spans="1:9" x14ac:dyDescent="0.2">
      <c r="A17" s="30" t="s">
        <v>21</v>
      </c>
      <c r="B17" s="39">
        <f t="shared" si="1"/>
        <v>4.2</v>
      </c>
      <c r="C17" s="39">
        <f t="shared" si="1"/>
        <v>91.81</v>
      </c>
      <c r="F17" s="30" t="s">
        <v>21</v>
      </c>
      <c r="G17" s="47">
        <v>4.2000000000000003E-2</v>
      </c>
      <c r="H17" s="47">
        <v>0.91810000000000003</v>
      </c>
    </row>
    <row r="18" spans="1:9" x14ac:dyDescent="0.2">
      <c r="A18" s="25" t="s">
        <v>93</v>
      </c>
      <c r="B18" s="39"/>
      <c r="C18" s="39"/>
      <c r="F18" s="25" t="s">
        <v>23</v>
      </c>
      <c r="G18" s="47"/>
      <c r="H18" s="47"/>
    </row>
    <row r="19" spans="1:9" ht="26" customHeight="1" x14ac:dyDescent="0.2">
      <c r="A19" s="31" t="s">
        <v>94</v>
      </c>
      <c r="B19" s="39">
        <f t="shared" si="1"/>
        <v>3.9600000000000004</v>
      </c>
      <c r="C19" s="39">
        <f t="shared" si="1"/>
        <v>90.57</v>
      </c>
      <c r="F19" s="31" t="s">
        <v>24</v>
      </c>
      <c r="G19" s="47">
        <v>3.9600000000000003E-2</v>
      </c>
      <c r="H19" s="47">
        <v>0.90569999999999995</v>
      </c>
    </row>
    <row r="20" spans="1:9" x14ac:dyDescent="0.2">
      <c r="A20" s="31" t="s">
        <v>25</v>
      </c>
      <c r="B20" s="39">
        <f t="shared" si="1"/>
        <v>6.23</v>
      </c>
      <c r="C20" s="39">
        <f t="shared" si="1"/>
        <v>88.88000000000001</v>
      </c>
      <c r="F20" s="31" t="s">
        <v>25</v>
      </c>
      <c r="G20" s="47">
        <v>6.2300000000000001E-2</v>
      </c>
      <c r="H20" s="47">
        <v>0.88880000000000003</v>
      </c>
    </row>
    <row r="21" spans="1:9" x14ac:dyDescent="0.2">
      <c r="A21" s="45" t="s">
        <v>114</v>
      </c>
      <c r="B21" s="39"/>
      <c r="C21" s="39"/>
      <c r="F21" s="45" t="s">
        <v>76</v>
      </c>
      <c r="G21" s="40"/>
      <c r="H21" s="40"/>
    </row>
    <row r="22" spans="1:9" x14ac:dyDescent="0.2">
      <c r="A22" s="46" t="s">
        <v>77</v>
      </c>
      <c r="B22" s="39">
        <f t="shared" si="1"/>
        <v>4.5</v>
      </c>
      <c r="C22" s="39">
        <f t="shared" si="1"/>
        <v>91.47</v>
      </c>
      <c r="F22" s="46" t="s">
        <v>77</v>
      </c>
      <c r="G22" s="47">
        <v>4.4999999999999998E-2</v>
      </c>
      <c r="H22" s="47">
        <v>0.91469999999999996</v>
      </c>
    </row>
    <row r="23" spans="1:9" x14ac:dyDescent="0.2">
      <c r="A23" s="46" t="s">
        <v>78</v>
      </c>
      <c r="B23" s="39">
        <f t="shared" si="1"/>
        <v>5.0599999999999996</v>
      </c>
      <c r="C23" s="39">
        <f t="shared" si="1"/>
        <v>87.62</v>
      </c>
      <c r="F23" s="46" t="s">
        <v>78</v>
      </c>
      <c r="G23" s="47">
        <v>5.0599999999999999E-2</v>
      </c>
      <c r="H23" s="47">
        <v>0.87619999999999998</v>
      </c>
    </row>
    <row r="24" spans="1:9" x14ac:dyDescent="0.2">
      <c r="A24" s="46" t="s">
        <v>79</v>
      </c>
      <c r="B24" s="39">
        <f t="shared" si="1"/>
        <v>5.55</v>
      </c>
      <c r="C24" s="39">
        <f t="shared" si="1"/>
        <v>90.33</v>
      </c>
      <c r="F24" s="46" t="s">
        <v>79</v>
      </c>
      <c r="G24" s="47">
        <v>5.5500000000000001E-2</v>
      </c>
      <c r="H24" s="47">
        <v>0.90329999999999999</v>
      </c>
      <c r="I24" s="7" t="s">
        <v>71</v>
      </c>
    </row>
    <row r="25" spans="1:9" x14ac:dyDescent="0.2">
      <c r="A25" s="46" t="s">
        <v>80</v>
      </c>
      <c r="B25" s="39">
        <f t="shared" si="1"/>
        <v>9.3000000000000007</v>
      </c>
      <c r="C25" s="39">
        <f t="shared" si="1"/>
        <v>80.47999999999999</v>
      </c>
      <c r="F25" s="46" t="s">
        <v>80</v>
      </c>
      <c r="G25" s="47">
        <v>9.2999999999999999E-2</v>
      </c>
      <c r="H25" s="47">
        <v>0.80479999999999996</v>
      </c>
    </row>
    <row r="26" spans="1:9" x14ac:dyDescent="0.2">
      <c r="A26" s="45" t="s">
        <v>36</v>
      </c>
      <c r="B26" s="39"/>
      <c r="C26" s="39"/>
      <c r="F26" s="45" t="s">
        <v>36</v>
      </c>
      <c r="G26" s="40"/>
      <c r="H26" s="40"/>
    </row>
    <row r="27" spans="1:9" x14ac:dyDescent="0.2">
      <c r="A27" s="46" t="s">
        <v>37</v>
      </c>
      <c r="B27" s="39">
        <f t="shared" si="1"/>
        <v>4.62</v>
      </c>
      <c r="C27" s="39">
        <f t="shared" si="1"/>
        <v>88.77000000000001</v>
      </c>
      <c r="F27" s="46" t="s">
        <v>37</v>
      </c>
      <c r="G27" s="47">
        <v>4.6199999999999998E-2</v>
      </c>
      <c r="H27" s="47">
        <v>0.88770000000000004</v>
      </c>
    </row>
    <row r="28" spans="1:9" x14ac:dyDescent="0.2">
      <c r="A28" s="46" t="s">
        <v>38</v>
      </c>
      <c r="B28" s="39">
        <f t="shared" si="1"/>
        <v>4.1500000000000004</v>
      </c>
      <c r="C28" s="39">
        <f t="shared" si="1"/>
        <v>92.13</v>
      </c>
      <c r="F28" s="46" t="s">
        <v>38</v>
      </c>
      <c r="G28" s="47">
        <v>4.1500000000000002E-2</v>
      </c>
      <c r="H28" s="47">
        <v>0.92130000000000001</v>
      </c>
    </row>
    <row r="29" spans="1:9" x14ac:dyDescent="0.2">
      <c r="A29" s="46" t="s">
        <v>39</v>
      </c>
      <c r="B29" s="39">
        <f t="shared" si="1"/>
        <v>5.86</v>
      </c>
      <c r="C29" s="39">
        <f t="shared" si="1"/>
        <v>89.63</v>
      </c>
      <c r="F29" s="46" t="s">
        <v>39</v>
      </c>
      <c r="G29" s="47">
        <v>5.8599999999999999E-2</v>
      </c>
      <c r="H29" s="47">
        <v>0.89629999999999999</v>
      </c>
    </row>
    <row r="30" spans="1:9" x14ac:dyDescent="0.2">
      <c r="A30" s="46" t="s">
        <v>40</v>
      </c>
      <c r="B30" s="39">
        <f t="shared" si="1"/>
        <v>4.84</v>
      </c>
      <c r="C30" s="39">
        <f t="shared" si="1"/>
        <v>88.78</v>
      </c>
      <c r="F30" s="46" t="s">
        <v>40</v>
      </c>
      <c r="G30" s="47">
        <v>4.8399999999999999E-2</v>
      </c>
      <c r="H30" s="47">
        <v>0.88780000000000003</v>
      </c>
    </row>
    <row r="31" spans="1:9" x14ac:dyDescent="0.2">
      <c r="A31" s="45" t="s">
        <v>26</v>
      </c>
      <c r="B31" s="39"/>
      <c r="C31" s="39"/>
      <c r="F31" s="45" t="s">
        <v>81</v>
      </c>
      <c r="G31" s="40"/>
      <c r="H31" s="40"/>
    </row>
    <row r="32" spans="1:9" x14ac:dyDescent="0.2">
      <c r="A32" s="46" t="s">
        <v>27</v>
      </c>
      <c r="B32" s="39">
        <f t="shared" si="1"/>
        <v>1.5</v>
      </c>
      <c r="C32" s="39">
        <f t="shared" si="1"/>
        <v>95.83</v>
      </c>
      <c r="F32" s="46" t="s">
        <v>27</v>
      </c>
      <c r="G32" s="47">
        <v>1.4999999999999999E-2</v>
      </c>
      <c r="H32" s="47">
        <v>0.95830000000000004</v>
      </c>
    </row>
    <row r="33" spans="1:8" x14ac:dyDescent="0.2">
      <c r="A33" s="46" t="s">
        <v>28</v>
      </c>
      <c r="B33" s="39">
        <f t="shared" si="1"/>
        <v>5.56</v>
      </c>
      <c r="C33" s="39">
        <f t="shared" si="1"/>
        <v>91.17</v>
      </c>
      <c r="F33" s="46" t="s">
        <v>28</v>
      </c>
      <c r="G33" s="47">
        <v>5.5599999999999997E-2</v>
      </c>
      <c r="H33" s="47">
        <v>0.91169999999999995</v>
      </c>
    </row>
    <row r="34" spans="1:8" x14ac:dyDescent="0.2">
      <c r="A34" s="46" t="s">
        <v>29</v>
      </c>
      <c r="B34" s="39">
        <f t="shared" si="1"/>
        <v>5.0500000000000007</v>
      </c>
      <c r="C34" s="39">
        <f t="shared" si="1"/>
        <v>90.36</v>
      </c>
      <c r="F34" s="46" t="s">
        <v>29</v>
      </c>
      <c r="G34" s="47">
        <v>5.0500000000000003E-2</v>
      </c>
      <c r="H34" s="47">
        <v>0.90359999999999996</v>
      </c>
    </row>
    <row r="35" spans="1:8" x14ac:dyDescent="0.2">
      <c r="A35" s="48" t="s">
        <v>115</v>
      </c>
      <c r="B35" s="49"/>
      <c r="C35" s="49"/>
      <c r="D35" s="50"/>
      <c r="E35" s="50"/>
      <c r="F35" s="48" t="s">
        <v>82</v>
      </c>
      <c r="G35" s="40"/>
      <c r="H35" s="40"/>
    </row>
    <row r="36" spans="1:8" x14ac:dyDescent="0.2">
      <c r="A36" s="51" t="s">
        <v>83</v>
      </c>
      <c r="B36" s="49">
        <f t="shared" si="1"/>
        <v>8.17</v>
      </c>
      <c r="C36" s="49">
        <f t="shared" si="1"/>
        <v>84.27</v>
      </c>
      <c r="D36" s="50"/>
      <c r="E36" s="50"/>
      <c r="F36" s="51" t="s">
        <v>83</v>
      </c>
      <c r="G36" s="47">
        <v>8.1699999999999995E-2</v>
      </c>
      <c r="H36" s="47">
        <v>0.8427</v>
      </c>
    </row>
    <row r="37" spans="1:8" x14ac:dyDescent="0.2">
      <c r="A37" s="51" t="s">
        <v>84</v>
      </c>
      <c r="B37" s="49">
        <f t="shared" si="1"/>
        <v>4.4799999999999995</v>
      </c>
      <c r="C37" s="49">
        <f t="shared" si="1"/>
        <v>90.820000000000007</v>
      </c>
      <c r="D37" s="50"/>
      <c r="E37" s="50"/>
      <c r="F37" s="51" t="s">
        <v>84</v>
      </c>
      <c r="G37" s="47">
        <v>4.48E-2</v>
      </c>
      <c r="H37" s="47">
        <v>0.90820000000000001</v>
      </c>
    </row>
    <row r="38" spans="1:8" x14ac:dyDescent="0.2">
      <c r="A38" s="48" t="s">
        <v>116</v>
      </c>
      <c r="B38" s="49"/>
      <c r="C38" s="49"/>
      <c r="D38" s="50"/>
      <c r="E38" s="50"/>
      <c r="F38" s="48" t="s">
        <v>85</v>
      </c>
      <c r="G38" s="47"/>
      <c r="H38" s="47"/>
    </row>
    <row r="39" spans="1:8" x14ac:dyDescent="0.2">
      <c r="A39" s="51" t="s">
        <v>86</v>
      </c>
      <c r="B39" s="49">
        <f t="shared" si="1"/>
        <v>2.78</v>
      </c>
      <c r="C39" s="49">
        <f t="shared" si="1"/>
        <v>92.43</v>
      </c>
      <c r="D39" s="50"/>
      <c r="E39" s="50"/>
      <c r="F39" s="51" t="s">
        <v>86</v>
      </c>
      <c r="G39" s="47">
        <v>2.7799999999999998E-2</v>
      </c>
      <c r="H39" s="47">
        <v>0.92430000000000001</v>
      </c>
    </row>
    <row r="40" spans="1:8" x14ac:dyDescent="0.2">
      <c r="A40" s="51" t="s">
        <v>87</v>
      </c>
      <c r="B40" s="49">
        <f t="shared" ref="B40:C41" si="2">G40*100</f>
        <v>7.99</v>
      </c>
      <c r="C40" s="49">
        <f t="shared" si="2"/>
        <v>87.64</v>
      </c>
      <c r="D40" s="50"/>
      <c r="E40" s="50"/>
      <c r="F40" s="51" t="s">
        <v>87</v>
      </c>
      <c r="G40" s="47">
        <v>7.9899999999999999E-2</v>
      </c>
      <c r="H40" s="47">
        <v>0.87639999999999996</v>
      </c>
    </row>
    <row r="41" spans="1:8" x14ac:dyDescent="0.2">
      <c r="A41" s="68" t="s">
        <v>88</v>
      </c>
      <c r="B41" s="69">
        <f t="shared" si="2"/>
        <v>11.42</v>
      </c>
      <c r="C41" s="69">
        <f t="shared" si="2"/>
        <v>81.02000000000001</v>
      </c>
      <c r="D41" s="50"/>
      <c r="E41" s="50"/>
      <c r="F41" s="51" t="s">
        <v>88</v>
      </c>
      <c r="G41" s="47">
        <v>0.1142</v>
      </c>
      <c r="H41" s="47">
        <v>0.81020000000000003</v>
      </c>
    </row>
    <row r="42" spans="1:8" ht="26" customHeight="1" x14ac:dyDescent="0.2">
      <c r="A42" s="67" t="s">
        <v>100</v>
      </c>
      <c r="B42" s="67"/>
      <c r="C42" s="67"/>
      <c r="D42" s="50"/>
      <c r="E42" s="50"/>
      <c r="F42" s="51"/>
      <c r="G42" s="47"/>
      <c r="H42" s="47"/>
    </row>
    <row r="43" spans="1:8" ht="15" customHeight="1" x14ac:dyDescent="0.2">
      <c r="A43" s="61" t="s">
        <v>99</v>
      </c>
      <c r="B43" s="61"/>
      <c r="C43" s="61"/>
      <c r="D43" s="3"/>
      <c r="E43" s="3"/>
      <c r="F43" s="3"/>
    </row>
  </sheetData>
  <mergeCells count="4">
    <mergeCell ref="A1:C1"/>
    <mergeCell ref="F1:H1"/>
    <mergeCell ref="A42:C42"/>
    <mergeCell ref="A43:C43"/>
  </mergeCells>
  <printOptions horizontalCentered="1" verticalCentered="1"/>
  <pageMargins left="0.2" right="0.2" top="0.15" bottom="0.15" header="0.1" footer="0.1"/>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9bc6a8d-14dd-4a95-baab-e16a8c685bba"/>
    <TaxKeywordTaxHTField xmlns="29bc6a8d-14dd-4a95-baab-e16a8c685bba">
      <Terms xmlns="http://schemas.microsoft.com/office/infopath/2007/PartnerControls"/>
    </TaxKeywordTaxHTFiel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935280056E7BB49893E7034D705AB26" ma:contentTypeVersion="9" ma:contentTypeDescription="Create a new document." ma:contentTypeScope="" ma:versionID="b6a88f02b802af46952357b2c0a3c7a7">
  <xsd:schema xmlns:xsd="http://www.w3.org/2001/XMLSchema" xmlns:xs="http://www.w3.org/2001/XMLSchema" xmlns:p="http://schemas.microsoft.com/office/2006/metadata/properties" xmlns:ns2="29bc6a8d-14dd-4a95-baab-e16a8c685bba" xmlns:ns3="5ce553e6-b527-4fc2-9a17-c704894d1c64" targetNamespace="http://schemas.microsoft.com/office/2006/metadata/properties" ma:root="true" ma:fieldsID="8c3d0f0286a014fec4cf1105435e230c" ns2:_="" ns3:_="">
    <xsd:import namespace="29bc6a8d-14dd-4a95-baab-e16a8c685bba"/>
    <xsd:import namespace="5ce553e6-b527-4fc2-9a17-c704894d1c64"/>
    <xsd:element name="properties">
      <xsd:complexType>
        <xsd:sequence>
          <xsd:element name="documentManagement">
            <xsd:complexType>
              <xsd:all>
                <xsd:element ref="ns2:TaxKeywordTaxHTField" minOccurs="0"/>
                <xsd:element ref="ns2:TaxCatchAll" minOccurs="0"/>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bc6a8d-14dd-4a95-baab-e16a8c685bb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08d887b3-530c-4858-8ab3-c8c35b27a875"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description="" ma:hidden="true" ma:list="{690f1226-ed51-43c4-a7d5-930a1683902b}" ma:internalName="TaxCatchAll" ma:showField="CatchAllData" ma:web="29bc6a8d-14dd-4a95-baab-e16a8c685bba">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ce553e6-b527-4fc2-9a17-c704894d1c64"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35E30B-1158-451E-ACCC-E518821AAD97}">
  <ds:schemaRefs>
    <ds:schemaRef ds:uri="http://schemas.microsoft.com/sharepoint/v3/contenttype/forms"/>
  </ds:schemaRefs>
</ds:datastoreItem>
</file>

<file path=customXml/itemProps2.xml><?xml version="1.0" encoding="utf-8"?>
<ds:datastoreItem xmlns:ds="http://schemas.openxmlformats.org/officeDocument/2006/customXml" ds:itemID="{D85B65CC-AC95-496B-BF73-8879C312C943}">
  <ds:schemaRefs>
    <ds:schemaRef ds:uri="5ce553e6-b527-4fc2-9a17-c704894d1c64"/>
    <ds:schemaRef ds:uri="http://schemas.microsoft.com/office/2006/documentManagement/types"/>
    <ds:schemaRef ds:uri="http://purl.org/dc/dcmitype/"/>
    <ds:schemaRef ds:uri="http://purl.org/dc/elements/1.1/"/>
    <ds:schemaRef ds:uri="29bc6a8d-14dd-4a95-baab-e16a8c685bba"/>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C09F212-8495-45C1-8AD9-0CED14722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bc6a8d-14dd-4a95-baab-e16a8c685bba"/>
    <ds:schemaRef ds:uri="5ce553e6-b527-4fc2-9a17-c704894d1c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Table1</vt:lpstr>
      <vt:lpstr>Table2</vt:lpstr>
      <vt:lpstr>Table3</vt:lpstr>
      <vt:lpstr>Table1!Print_Area</vt:lpstr>
      <vt:lpstr>Table2!Print_Area</vt:lpstr>
      <vt:lpstr>Table3!Print_Area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Munira Gunja</dc:creator>
  <cp:lastModifiedBy>Paul Frame</cp:lastModifiedBy>
  <cp:lastPrinted>2018-04-30T15:34:54Z</cp:lastPrinted>
  <dcterms:created xsi:type="dcterms:W3CDTF">2018-04-04T14:02:52Z</dcterms:created>
  <dcterms:modified xsi:type="dcterms:W3CDTF">2018-04-30T15:35:18Z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0x0101006935280056E7BB49893E7034D705AB26</vt:lpwstr>
  </property>
  <property fmtid="{D5CDD505-2E9C-101B-9397-08002B2CF9AE}" pid="3" name="TaxKeyword">
    <vt:lpwstr/>
  </property>
</Properties>
</file>